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W:\Koncernredovisning\2024 Q2\"/>
    </mc:Choice>
  </mc:AlternateContent>
  <xr:revisionPtr revIDLastSave="0" documentId="13_ncr:1_{B099D615-73D0-4C1E-A6FF-FBCADA54077F}" xr6:coauthVersionLast="47" xr6:coauthVersionMax="47" xr10:uidLastSave="{00000000-0000-0000-0000-000000000000}"/>
  <bookViews>
    <workbookView xWindow="57480" yWindow="-120" windowWidth="38640" windowHeight="21240" xr2:uid="{00000000-000D-0000-FFFF-FFFF00000000}"/>
  </bookViews>
  <sheets>
    <sheet name="Restatement taulukko" sheetId="23" r:id="rId1"/>
  </sheets>
  <definedNames>
    <definedName name="_xlnm.Print_Area" localSheetId="0">'Restatement taulukko'!$A$1:$D$78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23" l="1"/>
  <c r="B78" i="23"/>
  <c r="C68" i="23"/>
  <c r="B68" i="23"/>
  <c r="D48" i="23"/>
  <c r="D27" i="23"/>
  <c r="D17" i="23"/>
  <c r="D16" i="23"/>
  <c r="C56" i="23"/>
  <c r="B56" i="23"/>
  <c r="C46" i="23"/>
  <c r="B46" i="23"/>
  <c r="C36" i="23"/>
  <c r="B36" i="23"/>
  <c r="C25" i="23"/>
  <c r="B25" i="23"/>
  <c r="B12" i="23"/>
  <c r="C12" i="23"/>
  <c r="D10" i="23"/>
  <c r="D72" i="23" l="1"/>
  <c r="D74" i="23"/>
  <c r="D42" i="23" l="1"/>
  <c r="D55" i="23"/>
  <c r="D43" i="23"/>
  <c r="D53" i="23"/>
  <c r="D76" i="23"/>
  <c r="D77" i="23"/>
  <c r="D73" i="23"/>
  <c r="D45" i="23"/>
  <c r="D52" i="23"/>
  <c r="D44" i="23"/>
  <c r="D58" i="23"/>
  <c r="D54" i="23"/>
  <c r="D56" i="23" s="1"/>
  <c r="D38" i="23"/>
  <c r="D21" i="23"/>
  <c r="D33" i="23"/>
  <c r="D34" i="23"/>
  <c r="D35" i="23"/>
  <c r="D32" i="23"/>
  <c r="D36" i="23" l="1"/>
  <c r="D46" i="23"/>
  <c r="D75" i="23"/>
  <c r="D78" i="23" s="1"/>
  <c r="D8" i="23"/>
  <c r="D23" i="23"/>
  <c r="D14" i="23"/>
  <c r="D22" i="23"/>
  <c r="D9" i="23"/>
  <c r="D24" i="23"/>
  <c r="D11" i="23"/>
  <c r="D12" i="23" s="1"/>
  <c r="D25" i="23" l="1"/>
  <c r="D63" i="23" l="1"/>
  <c r="D62" i="23" l="1"/>
  <c r="D67" i="23"/>
  <c r="D64" i="23"/>
  <c r="D66" i="23" l="1"/>
  <c r="D65" i="23"/>
  <c r="D68" i="23" s="1"/>
</calcChain>
</file>

<file path=xl/sharedStrings.xml><?xml version="1.0" encoding="utf-8"?>
<sst xmlns="http://schemas.openxmlformats.org/spreadsheetml/2006/main" count="84" uniqueCount="29">
  <si>
    <t>1-12/2023</t>
  </si>
  <si>
    <t>Q4/2023</t>
  </si>
  <si>
    <t>Q3/2023</t>
  </si>
  <si>
    <t>Q2/2023</t>
  </si>
  <si>
    <t>Q1/2023</t>
  </si>
  <si>
    <t>1.1.2023</t>
  </si>
  <si>
    <t>31.12.2023</t>
  </si>
  <si>
    <t>Aiemmin raportoitujen lukujen korjaus 2023</t>
  </si>
  <si>
    <t>(milj. euroa)</t>
  </si>
  <si>
    <t>Korkokate</t>
  </si>
  <si>
    <t>Liiketoiminnan tuotot yhteensä</t>
  </si>
  <si>
    <t>Liikevoitto</t>
  </si>
  <si>
    <t>Verot</t>
  </si>
  <si>
    <t>Kauden voitto</t>
  </si>
  <si>
    <t>Vertailukelpoinen liikevoitto</t>
  </si>
  <si>
    <t>Osakekohtainen tulos (EPS), euroa</t>
  </si>
  <si>
    <t>Vertailukelpoinen osakekohtainen tulos (EPS), euroa</t>
  </si>
  <si>
    <t>Laskennalliset verosaamiset</t>
  </si>
  <si>
    <t>Varat yhteensä</t>
  </si>
  <si>
    <t>Muut velat</t>
  </si>
  <si>
    <t>Velat yhteensä</t>
  </si>
  <si>
    <t>Voittovarat</t>
  </si>
  <si>
    <t>Oma pääoma</t>
  </si>
  <si>
    <t>Velat ja oma pääoma</t>
  </si>
  <si>
    <t>Aiemmin raportoitu</t>
  </si>
  <si>
    <t>Korjaus</t>
  </si>
  <si>
    <t>Uudelleenlaskettu</t>
  </si>
  <si>
    <t>Takautuva uudelleenlaskenta IAS 8 Tilinpäätöksen laatimisperiaatteet, kirjanpidollisten arvioiden muutokset</t>
  </si>
  <si>
    <t xml:space="preserve"> ja virheet -standardin mukaisesti.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</si>
</sst>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5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26">
    <xf numFmtId="0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quotePrefix="1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vertical="top"/>
      <protection locked="0"/>
    </xf>
    <xf numFmtId="164" fontId="1" fillId="0" borderId="4" xfId="0" applyNumberFormat="1" applyFont="1" applyFill="1" applyBorder="1" applyAlignment="1" applyProtection="1">
      <alignment horizontal="right" vertical="top"/>
      <protection locked="0"/>
    </xf>
    <xf numFmtId="164" fontId="1" fillId="0" borderId="0" xfId="0" applyNumberFormat="1" applyFont="1" applyFill="1" applyBorder="1" applyAlignment="1" applyProtection="1">
      <alignment horizontal="right" vertical="top"/>
      <protection locked="0"/>
    </xf>
    <xf numFmtId="164" fontId="2" fillId="0" borderId="4" xfId="0" applyNumberFormat="1" applyFont="1" applyFill="1" applyBorder="1" applyAlignment="1" applyProtection="1">
      <alignment horizontal="right" vertical="top"/>
      <protection locked="0"/>
    </xf>
    <xf numFmtId="164" fontId="2" fillId="0" borderId="0" xfId="0" applyNumberFormat="1" applyFont="1" applyFill="1" applyBorder="1" applyAlignment="1" applyProtection="1">
      <alignment horizontal="right" vertical="top"/>
      <protection locked="0"/>
    </xf>
    <xf numFmtId="164" fontId="1" fillId="0" borderId="0" xfId="0" applyNumberFormat="1" applyFont="1" applyFill="1" applyBorder="1" applyAlignment="1" applyProtection="1">
      <alignment vertical="top"/>
      <protection locked="0"/>
    </xf>
    <xf numFmtId="164" fontId="2" fillId="0" borderId="6" xfId="0" applyNumberFormat="1" applyFont="1" applyFill="1" applyBorder="1" applyAlignment="1" applyProtection="1">
      <alignment horizontal="right" vertical="top"/>
      <protection locked="0"/>
    </xf>
    <xf numFmtId="164" fontId="2" fillId="0" borderId="7" xfId="0" applyNumberFormat="1" applyFont="1" applyFill="1" applyBorder="1" applyAlignment="1" applyProtection="1">
      <alignment horizontal="right" vertical="top"/>
      <protection locked="0"/>
    </xf>
    <xf numFmtId="164" fontId="1" fillId="0" borderId="5" xfId="0" applyNumberFormat="1" applyFont="1" applyFill="1" applyBorder="1" applyAlignment="1" applyProtection="1">
      <alignment horizontal="right" vertical="top"/>
      <protection locked="0"/>
    </xf>
    <xf numFmtId="164" fontId="2" fillId="0" borderId="5" xfId="0" applyNumberFormat="1" applyFont="1" applyFill="1" applyBorder="1" applyAlignment="1" applyProtection="1">
      <alignment horizontal="right" vertical="top"/>
      <protection locked="0"/>
    </xf>
    <xf numFmtId="164" fontId="2" fillId="0" borderId="8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NumberFormat="1" applyFont="1" applyFill="1" applyBorder="1" applyAlignment="1" applyProtection="1">
      <alignment vertical="top"/>
      <protection locked="0"/>
    </xf>
    <xf numFmtId="164" fontId="1" fillId="0" borderId="4" xfId="0" quotePrefix="1" applyNumberFormat="1" applyFont="1" applyFill="1" applyBorder="1" applyAlignment="1" applyProtection="1">
      <alignment horizontal="right" vertical="top"/>
      <protection locked="0"/>
    </xf>
    <xf numFmtId="164" fontId="1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1" fillId="0" borderId="5" xfId="0" quotePrefix="1" applyNumberFormat="1" applyFont="1" applyFill="1" applyBorder="1" applyAlignment="1" applyProtection="1">
      <alignment horizontal="right" vertical="top"/>
      <protection locked="0"/>
    </xf>
    <xf numFmtId="4" fontId="2" fillId="0" borderId="4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2" fillId="0" borderId="5" xfId="0" applyNumberFormat="1" applyFont="1" applyFill="1" applyBorder="1" applyAlignment="1" applyProtection="1">
      <alignment horizontal="right" vertical="top"/>
      <protection locked="0"/>
    </xf>
    <xf numFmtId="4" fontId="2" fillId="0" borderId="6" xfId="0" applyNumberFormat="1" applyFont="1" applyFill="1" applyBorder="1" applyAlignment="1" applyProtection="1">
      <alignment horizontal="right" vertical="top"/>
      <protection locked="0"/>
    </xf>
    <xf numFmtId="4" fontId="2" fillId="0" borderId="7" xfId="0" applyNumberFormat="1" applyFont="1" applyFill="1" applyBorder="1" applyAlignment="1" applyProtection="1">
      <alignment horizontal="right" vertical="top"/>
      <protection locked="0"/>
    </xf>
    <xf numFmtId="4" fontId="2" fillId="0" borderId="8" xfId="0" applyNumberFormat="1" applyFont="1" applyFill="1" applyBorder="1" applyAlignment="1" applyProtection="1">
      <alignment horizontal="right" vertical="top"/>
      <protection locked="0"/>
    </xf>
    <xf numFmtId="164" fontId="2" fillId="0" borderId="1" xfId="0" quotePrefix="1" applyNumberFormat="1" applyFont="1" applyFill="1" applyBorder="1" applyAlignment="1" applyProtection="1">
      <alignment horizontal="center" vertical="top"/>
      <protection locked="0"/>
    </xf>
    <xf numFmtId="164" fontId="2" fillId="0" borderId="2" xfId="0" applyNumberFormat="1" applyFont="1" applyFill="1" applyBorder="1" applyAlignment="1" applyProtection="1">
      <alignment horizontal="center" vertical="top"/>
      <protection locked="0"/>
    </xf>
    <xf numFmtId="164" fontId="2" fillId="0" borderId="3" xfId="0" applyNumberFormat="1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898F-F903-4733-A34A-1656066C751F}">
  <dimension ref="A1:D78"/>
  <sheetViews>
    <sheetView tabSelected="1" zoomScale="130" zoomScaleNormal="130" workbookViewId="0"/>
  </sheetViews>
  <sheetFormatPr defaultRowHeight="15" x14ac:dyDescent="0.25"/>
  <cols>
    <col min="1" max="1" width="46.7109375" customWidth="1"/>
    <col min="2" max="4" width="18.5703125" style="7" customWidth="1"/>
  </cols>
  <sheetData>
    <row r="1" spans="1:4" ht="19.5" x14ac:dyDescent="0.25">
      <c r="A1" s="13" t="s">
        <v>7</v>
      </c>
    </row>
    <row r="3" spans="1:4" x14ac:dyDescent="0.25">
      <c r="A3" t="s">
        <v>27</v>
      </c>
    </row>
    <row r="4" spans="1:4" x14ac:dyDescent="0.25">
      <c r="A4" t="s">
        <v>28</v>
      </c>
    </row>
    <row r="6" spans="1:4" x14ac:dyDescent="0.25">
      <c r="A6" s="1" t="s">
        <v>8</v>
      </c>
      <c r="B6" s="23" t="s">
        <v>0</v>
      </c>
      <c r="C6" s="24"/>
      <c r="D6" s="25"/>
    </row>
    <row r="7" spans="1:4" x14ac:dyDescent="0.25">
      <c r="B7" s="14" t="s">
        <v>24</v>
      </c>
      <c r="C7" s="15" t="s">
        <v>25</v>
      </c>
      <c r="D7" s="16" t="s">
        <v>26</v>
      </c>
    </row>
    <row r="8" spans="1:4" x14ac:dyDescent="0.25">
      <c r="A8" t="s">
        <v>9</v>
      </c>
      <c r="B8" s="3">
        <v>144.03089224999977</v>
      </c>
      <c r="C8" s="4">
        <v>-3.5987701100000145</v>
      </c>
      <c r="D8" s="10">
        <f>IF(SUM(B8:C8)=0,"-",SUM(B8:C8))</f>
        <v>140.43212213999976</v>
      </c>
    </row>
    <row r="9" spans="1:4" s="2" customFormat="1" x14ac:dyDescent="0.25">
      <c r="A9" s="2" t="s">
        <v>10</v>
      </c>
      <c r="B9" s="5">
        <v>291.04121888002567</v>
      </c>
      <c r="C9" s="6">
        <v>-3.5987701099998355</v>
      </c>
      <c r="D9" s="11">
        <f>IF(SUM(B9:C9)=0,"-",SUM(B9:C9))</f>
        <v>287.44244877002581</v>
      </c>
    </row>
    <row r="10" spans="1:4" x14ac:dyDescent="0.25">
      <c r="A10" s="2" t="s">
        <v>11</v>
      </c>
      <c r="B10" s="5">
        <v>106.21222652002609</v>
      </c>
      <c r="C10" s="6">
        <v>-3.5987701100001335</v>
      </c>
      <c r="D10" s="11">
        <f>IF(SUM(B10:C10)=0,"-",SUM(B10:C10))</f>
        <v>102.61345641002596</v>
      </c>
    </row>
    <row r="11" spans="1:4" x14ac:dyDescent="0.25">
      <c r="A11" t="s">
        <v>12</v>
      </c>
      <c r="B11" s="3">
        <v>-21.991484019999998</v>
      </c>
      <c r="C11" s="4">
        <v>0.71975401999999955</v>
      </c>
      <c r="D11" s="10">
        <f>IF(SUM(B11:C11)=0,"-",SUM(B11:C11))</f>
        <v>-21.271729999999998</v>
      </c>
    </row>
    <row r="12" spans="1:4" s="2" customFormat="1" x14ac:dyDescent="0.25">
      <c r="A12" s="2" t="s">
        <v>13</v>
      </c>
      <c r="B12" s="5">
        <f>SUM(B10:B11)</f>
        <v>84.220742500026091</v>
      </c>
      <c r="C12" s="6">
        <f>SUM(C10:C11)</f>
        <v>-2.879016090000134</v>
      </c>
      <c r="D12" s="11">
        <f>SUM(D10:D11)</f>
        <v>81.341726410025956</v>
      </c>
    </row>
    <row r="13" spans="1:4" ht="9.9499999999999993" customHeight="1" x14ac:dyDescent="0.25">
      <c r="B13" s="3"/>
      <c r="C13" s="4"/>
      <c r="D13" s="10"/>
    </row>
    <row r="14" spans="1:4" x14ac:dyDescent="0.25">
      <c r="A14" s="2" t="s">
        <v>14</v>
      </c>
      <c r="B14" s="5">
        <v>108.35310652002609</v>
      </c>
      <c r="C14" s="6">
        <v>-3.5987701100001335</v>
      </c>
      <c r="D14" s="11">
        <f>IF(SUM(B14:C14)=0,"-",SUM(B14:C14))</f>
        <v>104.75433641002596</v>
      </c>
    </row>
    <row r="15" spans="1:4" ht="9.9499999999999993" customHeight="1" x14ac:dyDescent="0.25">
      <c r="B15" s="3"/>
      <c r="C15" s="4"/>
      <c r="D15" s="10"/>
    </row>
    <row r="16" spans="1:4" x14ac:dyDescent="0.25">
      <c r="A16" s="2" t="s">
        <v>15</v>
      </c>
      <c r="B16" s="17">
        <v>1.1641103506065726</v>
      </c>
      <c r="C16" s="18">
        <v>-3.9795310424151742E-2</v>
      </c>
      <c r="D16" s="19">
        <f>SUM(B16:C16)</f>
        <v>1.1243150401824209</v>
      </c>
    </row>
    <row r="17" spans="1:4" x14ac:dyDescent="0.25">
      <c r="A17" s="2" t="s">
        <v>16</v>
      </c>
      <c r="B17" s="20">
        <v>1.1877835740280507</v>
      </c>
      <c r="C17" s="21">
        <v>-3.9795334965210261E-2</v>
      </c>
      <c r="D17" s="22">
        <f>SUM(B17:C17)</f>
        <v>1.1479882390628404</v>
      </c>
    </row>
    <row r="19" spans="1:4" x14ac:dyDescent="0.25">
      <c r="A19" s="1" t="s">
        <v>8</v>
      </c>
      <c r="B19" s="23" t="s">
        <v>4</v>
      </c>
      <c r="C19" s="24"/>
      <c r="D19" s="25"/>
    </row>
    <row r="20" spans="1:4" x14ac:dyDescent="0.25">
      <c r="B20" s="14" t="s">
        <v>24</v>
      </c>
      <c r="C20" s="15" t="s">
        <v>25</v>
      </c>
      <c r="D20" s="16" t="s">
        <v>26</v>
      </c>
    </row>
    <row r="21" spans="1:4" x14ac:dyDescent="0.25">
      <c r="A21" t="s">
        <v>9</v>
      </c>
      <c r="B21" s="3">
        <v>31.833428830000091</v>
      </c>
      <c r="C21" s="4">
        <v>-0.94901181000004708</v>
      </c>
      <c r="D21" s="10">
        <f>IF(SUM(B21:C21)=0,"-",SUM(B21:C21))</f>
        <v>30.884417020000043</v>
      </c>
    </row>
    <row r="22" spans="1:4" s="2" customFormat="1" x14ac:dyDescent="0.25">
      <c r="A22" s="2" t="s">
        <v>10</v>
      </c>
      <c r="B22" s="5">
        <v>70.303807410007124</v>
      </c>
      <c r="C22" s="6">
        <v>-0.94901181000003221</v>
      </c>
      <c r="D22" s="11">
        <f>IF(SUM(B22:C22)=0,"-",SUM(B22:C22))</f>
        <v>69.354795600007094</v>
      </c>
    </row>
    <row r="23" spans="1:4" s="2" customFormat="1" x14ac:dyDescent="0.25">
      <c r="A23" s="2" t="s">
        <v>11</v>
      </c>
      <c r="B23" s="5">
        <v>22.20343840000691</v>
      </c>
      <c r="C23" s="6">
        <v>-0.94901181000001733</v>
      </c>
      <c r="D23" s="11">
        <f>IF(SUM(B23:C23)=0,"-",SUM(B23:C23))</f>
        <v>21.254426590006894</v>
      </c>
    </row>
    <row r="24" spans="1:4" x14ac:dyDescent="0.25">
      <c r="A24" t="s">
        <v>12</v>
      </c>
      <c r="B24" s="3">
        <v>-4.1027180000000003</v>
      </c>
      <c r="C24" s="4">
        <v>0.18980235999999986</v>
      </c>
      <c r="D24" s="10">
        <f>IF(SUM(B24:C24)=0,"-",SUM(B24:C24))</f>
        <v>-3.9129156400000005</v>
      </c>
    </row>
    <row r="25" spans="1:4" s="2" customFormat="1" x14ac:dyDescent="0.25">
      <c r="A25" s="2" t="s">
        <v>13</v>
      </c>
      <c r="B25" s="5">
        <f>SUM(B23:B24)</f>
        <v>18.10072040000691</v>
      </c>
      <c r="C25" s="6">
        <f>SUM(C23:C24)</f>
        <v>-0.75920945000001749</v>
      </c>
      <c r="D25" s="11">
        <f>SUM(D23:D24)</f>
        <v>17.341510950006892</v>
      </c>
    </row>
    <row r="26" spans="1:4" ht="9.9499999999999993" customHeight="1" x14ac:dyDescent="0.25">
      <c r="B26" s="3"/>
      <c r="C26" s="4"/>
      <c r="D26" s="10"/>
    </row>
    <row r="27" spans="1:4" s="2" customFormat="1" x14ac:dyDescent="0.25">
      <c r="A27" s="2" t="s">
        <v>14</v>
      </c>
      <c r="B27" s="8">
        <v>23.565918400006908</v>
      </c>
      <c r="C27" s="9">
        <v>-0.94901181000001733</v>
      </c>
      <c r="D27" s="12">
        <f>IF(SUM(B27:C27)=0,"-",SUM(B27:C27))</f>
        <v>22.616906590006892</v>
      </c>
    </row>
    <row r="28" spans="1:4" s="2" customFormat="1" x14ac:dyDescent="0.25">
      <c r="B28" s="6"/>
      <c r="C28" s="6"/>
      <c r="D28" s="6"/>
    </row>
    <row r="30" spans="1:4" x14ac:dyDescent="0.25">
      <c r="A30" s="1" t="s">
        <v>8</v>
      </c>
      <c r="B30" s="23" t="s">
        <v>3</v>
      </c>
      <c r="C30" s="24"/>
      <c r="D30" s="25"/>
    </row>
    <row r="31" spans="1:4" x14ac:dyDescent="0.25">
      <c r="B31" s="14" t="s">
        <v>24</v>
      </c>
      <c r="C31" s="15" t="s">
        <v>25</v>
      </c>
      <c r="D31" s="16" t="s">
        <v>26</v>
      </c>
    </row>
    <row r="32" spans="1:4" x14ac:dyDescent="0.25">
      <c r="A32" t="s">
        <v>9</v>
      </c>
      <c r="B32" s="3">
        <v>33.759894600000024</v>
      </c>
      <c r="C32" s="4">
        <v>-0.95955637999995047</v>
      </c>
      <c r="D32" s="10">
        <f>IF(SUM(B32:C32)=0,"-",SUM(B32:C32))</f>
        <v>32.800338220000071</v>
      </c>
    </row>
    <row r="33" spans="1:4" s="2" customFormat="1" x14ac:dyDescent="0.25">
      <c r="A33" s="2" t="s">
        <v>10</v>
      </c>
      <c r="B33" s="5">
        <v>70.29195161999985</v>
      </c>
      <c r="C33" s="6">
        <v>-0.95955637999993559</v>
      </c>
      <c r="D33" s="11">
        <f>IF(SUM(B33:C33)=0,"-",SUM(B33:C33))</f>
        <v>69.332395239999911</v>
      </c>
    </row>
    <row r="34" spans="1:4" x14ac:dyDescent="0.25">
      <c r="A34" s="2" t="s">
        <v>11</v>
      </c>
      <c r="B34" s="5">
        <v>26.795232930000083</v>
      </c>
      <c r="C34" s="6">
        <v>-0.95955637999996535</v>
      </c>
      <c r="D34" s="11">
        <f>IF(SUM(B34:C34)=0,"-",SUM(B34:C34))</f>
        <v>25.835676550000116</v>
      </c>
    </row>
    <row r="35" spans="1:4" x14ac:dyDescent="0.25">
      <c r="A35" t="s">
        <v>12</v>
      </c>
      <c r="B35" s="3">
        <v>-5.7484389600000023</v>
      </c>
      <c r="C35" s="4">
        <v>0.19191126999999911</v>
      </c>
      <c r="D35" s="10">
        <f>IF(SUM(B35:C35)=0,"-",SUM(B35:C35))</f>
        <v>-5.5565276900000029</v>
      </c>
    </row>
    <row r="36" spans="1:4" s="2" customFormat="1" x14ac:dyDescent="0.25">
      <c r="A36" s="2" t="s">
        <v>13</v>
      </c>
      <c r="B36" s="5">
        <f>SUM(B34:B35)</f>
        <v>21.046793970000081</v>
      </c>
      <c r="C36" s="6">
        <f>SUM(C34:C35)</f>
        <v>-0.76764510999996627</v>
      </c>
      <c r="D36" s="11">
        <f>SUM(D34:D35)</f>
        <v>20.279148860000113</v>
      </c>
    </row>
    <row r="37" spans="1:4" ht="9.9499999999999993" customHeight="1" x14ac:dyDescent="0.25">
      <c r="B37" s="3"/>
      <c r="C37" s="4"/>
      <c r="D37" s="10"/>
    </row>
    <row r="38" spans="1:4" x14ac:dyDescent="0.25">
      <c r="A38" s="2" t="s">
        <v>14</v>
      </c>
      <c r="B38" s="8">
        <v>26.515232930000089</v>
      </c>
      <c r="C38" s="9">
        <v>-0.95955637999996535</v>
      </c>
      <c r="D38" s="12">
        <f>IF(SUM(B38:C38)=0,"-",SUM(B38:C38))</f>
        <v>25.555676550000122</v>
      </c>
    </row>
    <row r="40" spans="1:4" x14ac:dyDescent="0.25">
      <c r="A40" s="1" t="s">
        <v>8</v>
      </c>
      <c r="B40" s="23" t="s">
        <v>2</v>
      </c>
      <c r="C40" s="24"/>
      <c r="D40" s="25"/>
    </row>
    <row r="41" spans="1:4" x14ac:dyDescent="0.25">
      <c r="B41" s="14" t="s">
        <v>24</v>
      </c>
      <c r="C41" s="15" t="s">
        <v>25</v>
      </c>
      <c r="D41" s="16" t="s">
        <v>26</v>
      </c>
    </row>
    <row r="42" spans="1:4" x14ac:dyDescent="0.25">
      <c r="A42" t="s">
        <v>9</v>
      </c>
      <c r="B42" s="3">
        <v>39.543690959999864</v>
      </c>
      <c r="C42" s="4">
        <v>-0.97010095999997881</v>
      </c>
      <c r="D42" s="10">
        <f>IF(SUM(B42:C42)=0,"-",SUM(B42:C42))</f>
        <v>38.573589999999882</v>
      </c>
    </row>
    <row r="43" spans="1:4" s="2" customFormat="1" x14ac:dyDescent="0.25">
      <c r="A43" s="2" t="s">
        <v>10</v>
      </c>
      <c r="B43" s="5">
        <v>75.223404370000964</v>
      </c>
      <c r="C43" s="6">
        <v>-0.97010096000000856</v>
      </c>
      <c r="D43" s="11">
        <f>IF(SUM(B43:C43)=0,"-",SUM(B43:C43))</f>
        <v>74.253303410000953</v>
      </c>
    </row>
    <row r="44" spans="1:4" x14ac:dyDescent="0.25">
      <c r="A44" s="2" t="s">
        <v>11</v>
      </c>
      <c r="B44" s="5">
        <v>31.966451870000903</v>
      </c>
      <c r="C44" s="6">
        <v>-0.97010096000008295</v>
      </c>
      <c r="D44" s="11">
        <f>IF(SUM(B44:C44)=0,"-",SUM(B44:C44))</f>
        <v>30.996350910000821</v>
      </c>
    </row>
    <row r="45" spans="1:4" x14ac:dyDescent="0.25">
      <c r="A45" t="s">
        <v>12</v>
      </c>
      <c r="B45" s="3">
        <v>-7.260500459999994</v>
      </c>
      <c r="C45" s="4">
        <v>0.19402019999999925</v>
      </c>
      <c r="D45" s="10">
        <f>IF(SUM(B45:C45)=0,"-",SUM(B45:C45))</f>
        <v>-7.0664802599999952</v>
      </c>
    </row>
    <row r="46" spans="1:4" s="2" customFormat="1" x14ac:dyDescent="0.25">
      <c r="A46" s="2" t="s">
        <v>13</v>
      </c>
      <c r="B46" s="5">
        <f>SUM(B44:B45)</f>
        <v>24.705951410000907</v>
      </c>
      <c r="C46" s="6">
        <f>SUM(C44:C45)</f>
        <v>-0.77608076000008364</v>
      </c>
      <c r="D46" s="11">
        <f>SUM(D44:D45)</f>
        <v>23.929870650000826</v>
      </c>
    </row>
    <row r="47" spans="1:4" ht="9.9499999999999993" customHeight="1" x14ac:dyDescent="0.25">
      <c r="B47" s="3"/>
      <c r="C47" s="4"/>
      <c r="D47" s="10"/>
    </row>
    <row r="48" spans="1:4" x14ac:dyDescent="0.25">
      <c r="A48" s="2" t="s">
        <v>14</v>
      </c>
      <c r="B48" s="8">
        <v>31.966451870000903</v>
      </c>
      <c r="C48" s="9">
        <v>-0.97010096000008295</v>
      </c>
      <c r="D48" s="12">
        <f>IF(SUM(B48:C48)=0,"-",SUM(B48:C48))</f>
        <v>30.996350910000821</v>
      </c>
    </row>
    <row r="50" spans="1:4" x14ac:dyDescent="0.25">
      <c r="A50" s="1" t="s">
        <v>8</v>
      </c>
      <c r="B50" s="23" t="s">
        <v>1</v>
      </c>
      <c r="C50" s="24"/>
      <c r="D50" s="25"/>
    </row>
    <row r="51" spans="1:4" x14ac:dyDescent="0.25">
      <c r="B51" s="14" t="s">
        <v>24</v>
      </c>
      <c r="C51" s="15" t="s">
        <v>25</v>
      </c>
      <c r="D51" s="16" t="s">
        <v>26</v>
      </c>
    </row>
    <row r="52" spans="1:4" x14ac:dyDescent="0.25">
      <c r="A52" t="s">
        <v>9</v>
      </c>
      <c r="B52" s="3">
        <v>38.89387785999979</v>
      </c>
      <c r="C52" s="4">
        <v>-0.72010096000003809</v>
      </c>
      <c r="D52" s="10">
        <f>IF(SUM(B52:C52)=0,"-",SUM(B52:C52))</f>
        <v>38.173776899999751</v>
      </c>
    </row>
    <row r="53" spans="1:4" s="2" customFormat="1" x14ac:dyDescent="0.25">
      <c r="A53" s="2" t="s">
        <v>10</v>
      </c>
      <c r="B53" s="5">
        <v>75.22205548001773</v>
      </c>
      <c r="C53" s="6">
        <v>-0.72010095999985912</v>
      </c>
      <c r="D53" s="11">
        <f>IF(SUM(B53:C53)=0,"-",SUM(B53:C53))</f>
        <v>74.501954520017875</v>
      </c>
    </row>
    <row r="54" spans="1:4" x14ac:dyDescent="0.25">
      <c r="A54" s="2" t="s">
        <v>11</v>
      </c>
      <c r="B54" s="5">
        <v>25.247103320018198</v>
      </c>
      <c r="C54" s="6">
        <v>-0.72010096000006785</v>
      </c>
      <c r="D54" s="11">
        <f>IF(SUM(B54:C54)=0,"-",SUM(B54:C54))</f>
        <v>24.52700236001813</v>
      </c>
    </row>
    <row r="55" spans="1:4" x14ac:dyDescent="0.25">
      <c r="A55" t="s">
        <v>12</v>
      </c>
      <c r="B55" s="3">
        <v>-4.8798266000000012</v>
      </c>
      <c r="C55" s="4">
        <v>0.14402019000000132</v>
      </c>
      <c r="D55" s="10">
        <f>IF(SUM(B55:C55)=0,"-",SUM(B55:C55))</f>
        <v>-4.7358064100000004</v>
      </c>
    </row>
    <row r="56" spans="1:4" s="2" customFormat="1" x14ac:dyDescent="0.25">
      <c r="A56" s="2" t="s">
        <v>13</v>
      </c>
      <c r="B56" s="5">
        <f>SUM(B54:B55)</f>
        <v>20.367276720018197</v>
      </c>
      <c r="C56" s="6">
        <f>SUM(C54:C55)</f>
        <v>-0.57608077000006652</v>
      </c>
      <c r="D56" s="11">
        <f>SUM(D54:D55)</f>
        <v>19.791195950018128</v>
      </c>
    </row>
    <row r="57" spans="1:4" ht="9.9499999999999993" customHeight="1" x14ac:dyDescent="0.25">
      <c r="B57" s="3"/>
      <c r="C57" s="4"/>
      <c r="D57" s="10"/>
    </row>
    <row r="58" spans="1:4" x14ac:dyDescent="0.25">
      <c r="A58" s="2" t="s">
        <v>14</v>
      </c>
      <c r="B58" s="8">
        <v>26.30550332001819</v>
      </c>
      <c r="C58" s="9">
        <v>-0.72010096000006785</v>
      </c>
      <c r="D58" s="12">
        <f>IF(SUM(B58:C58)=0,"-",SUM(B58:C58))</f>
        <v>25.585402360018122</v>
      </c>
    </row>
    <row r="59" spans="1:4" x14ac:dyDescent="0.25">
      <c r="B59" s="4"/>
      <c r="C59" s="4"/>
      <c r="D59" s="4"/>
    </row>
    <row r="60" spans="1:4" x14ac:dyDescent="0.25">
      <c r="A60" s="1" t="s">
        <v>8</v>
      </c>
      <c r="B60" s="23" t="s">
        <v>6</v>
      </c>
      <c r="C60" s="24"/>
      <c r="D60" s="25"/>
    </row>
    <row r="61" spans="1:4" x14ac:dyDescent="0.25">
      <c r="B61" s="14" t="s">
        <v>24</v>
      </c>
      <c r="C61" s="15" t="s">
        <v>25</v>
      </c>
      <c r="D61" s="16" t="s">
        <v>26</v>
      </c>
    </row>
    <row r="62" spans="1:4" x14ac:dyDescent="0.25">
      <c r="A62" t="s">
        <v>17</v>
      </c>
      <c r="B62" s="3">
        <v>25.147316979999999</v>
      </c>
      <c r="C62" s="4">
        <v>0.78299107000000001</v>
      </c>
      <c r="D62" s="10">
        <f>IF(SUM(B62:C62)=0,"-",SUM(B62:C62))</f>
        <v>25.930308050000001</v>
      </c>
    </row>
    <row r="63" spans="1:4" s="2" customFormat="1" x14ac:dyDescent="0.25">
      <c r="A63" s="2" t="s">
        <v>18</v>
      </c>
      <c r="B63" s="5">
        <v>12036.94089098</v>
      </c>
      <c r="C63" s="6">
        <v>0.78299107000000001</v>
      </c>
      <c r="D63" s="11">
        <f t="shared" ref="D63:D67" si="0">IF(SUM(B63:C63)=0,"-",SUM(B63:C63))</f>
        <v>12037.723882050001</v>
      </c>
    </row>
    <row r="64" spans="1:4" x14ac:dyDescent="0.25">
      <c r="A64" t="s">
        <v>19</v>
      </c>
      <c r="B64" s="3">
        <v>164.37176880999999</v>
      </c>
      <c r="C64" s="4">
        <v>3.9149553400000143</v>
      </c>
      <c r="D64" s="10">
        <f t="shared" si="0"/>
        <v>168.28672415</v>
      </c>
    </row>
    <row r="65" spans="1:4" s="2" customFormat="1" x14ac:dyDescent="0.25">
      <c r="A65" s="2" t="s">
        <v>20</v>
      </c>
      <c r="B65" s="5">
        <v>11328.960179219999</v>
      </c>
      <c r="C65" s="6">
        <v>3.9149553400000143</v>
      </c>
      <c r="D65" s="11">
        <f t="shared" si="0"/>
        <v>11332.875134559999</v>
      </c>
    </row>
    <row r="66" spans="1:4" x14ac:dyDescent="0.25">
      <c r="A66" t="s">
        <v>21</v>
      </c>
      <c r="B66" s="3">
        <v>365.87295208</v>
      </c>
      <c r="C66" s="4">
        <v>-3.1319642700000143</v>
      </c>
      <c r="D66" s="10">
        <f t="shared" si="0"/>
        <v>362.74098780999998</v>
      </c>
    </row>
    <row r="67" spans="1:4" s="2" customFormat="1" x14ac:dyDescent="0.25">
      <c r="A67" s="2" t="s">
        <v>22</v>
      </c>
      <c r="B67" s="5">
        <v>707.98071175999996</v>
      </c>
      <c r="C67" s="6">
        <v>-3.1319642700000143</v>
      </c>
      <c r="D67" s="11">
        <f t="shared" si="0"/>
        <v>704.84874748999994</v>
      </c>
    </row>
    <row r="68" spans="1:4" s="2" customFormat="1" x14ac:dyDescent="0.25">
      <c r="A68" s="2" t="s">
        <v>23</v>
      </c>
      <c r="B68" s="8">
        <f>SUM(B65,B67)</f>
        <v>12036.940890979999</v>
      </c>
      <c r="C68" s="9">
        <f>SUM(C65,C67)</f>
        <v>0.78299107000000001</v>
      </c>
      <c r="D68" s="12">
        <f>SUM(D65,D67)</f>
        <v>12037.723882049999</v>
      </c>
    </row>
    <row r="70" spans="1:4" x14ac:dyDescent="0.25">
      <c r="A70" s="1" t="s">
        <v>8</v>
      </c>
      <c r="B70" s="23" t="s">
        <v>5</v>
      </c>
      <c r="C70" s="24"/>
      <c r="D70" s="25"/>
    </row>
    <row r="71" spans="1:4" x14ac:dyDescent="0.25">
      <c r="B71" s="14" t="s">
        <v>24</v>
      </c>
      <c r="C71" s="15" t="s">
        <v>25</v>
      </c>
      <c r="D71" s="16" t="s">
        <v>26</v>
      </c>
    </row>
    <row r="72" spans="1:4" x14ac:dyDescent="0.25">
      <c r="A72" t="s">
        <v>17</v>
      </c>
      <c r="B72" s="3">
        <v>38.153676339999997</v>
      </c>
      <c r="C72" s="4">
        <v>6.3237050000000003E-2</v>
      </c>
      <c r="D72" s="10">
        <f>IF(SUM(B72:C72)=0,"-",SUM(B72:C72))</f>
        <v>38.216913389999995</v>
      </c>
    </row>
    <row r="73" spans="1:4" s="2" customFormat="1" x14ac:dyDescent="0.25">
      <c r="A73" s="2" t="s">
        <v>18</v>
      </c>
      <c r="B73" s="5">
        <v>12412.245678159999</v>
      </c>
      <c r="C73" s="6">
        <v>6.3237050000000003E-2</v>
      </c>
      <c r="D73" s="11">
        <f t="shared" ref="D73:D77" si="1">IF(SUM(B73:C73)=0,"-",SUM(B73:C73))</f>
        <v>12412.30891521</v>
      </c>
    </row>
    <row r="74" spans="1:4" x14ac:dyDescent="0.25">
      <c r="A74" t="s">
        <v>19</v>
      </c>
      <c r="B74" s="3">
        <v>83.620646339999993</v>
      </c>
      <c r="C74" s="4">
        <v>0.31618522999999998</v>
      </c>
      <c r="D74" s="10">
        <f t="shared" si="1"/>
        <v>83.936831569999995</v>
      </c>
    </row>
    <row r="75" spans="1:4" s="2" customFormat="1" x14ac:dyDescent="0.25">
      <c r="A75" s="2" t="s">
        <v>20</v>
      </c>
      <c r="B75" s="5">
        <v>11772.14985983</v>
      </c>
      <c r="C75" s="6">
        <v>0.31618522999999998</v>
      </c>
      <c r="D75" s="11">
        <f t="shared" si="1"/>
        <v>11772.46604506</v>
      </c>
    </row>
    <row r="76" spans="1:4" x14ac:dyDescent="0.25">
      <c r="A76" t="s">
        <v>21</v>
      </c>
      <c r="B76" s="3">
        <v>313.66991260999998</v>
      </c>
      <c r="C76" s="4">
        <v>-0.25294817999999997</v>
      </c>
      <c r="D76" s="10">
        <f t="shared" si="1"/>
        <v>313.41696443000001</v>
      </c>
    </row>
    <row r="77" spans="1:4" s="2" customFormat="1" x14ac:dyDescent="0.25">
      <c r="A77" s="2" t="s">
        <v>22</v>
      </c>
      <c r="B77" s="5">
        <v>640.09581833000004</v>
      </c>
      <c r="C77" s="6">
        <v>-0.25294817999999997</v>
      </c>
      <c r="D77" s="11">
        <f t="shared" si="1"/>
        <v>639.84287015000007</v>
      </c>
    </row>
    <row r="78" spans="1:4" s="2" customFormat="1" x14ac:dyDescent="0.25">
      <c r="A78" s="2" t="s">
        <v>23</v>
      </c>
      <c r="B78" s="8">
        <f>SUM(B75,B77)</f>
        <v>12412.245678160001</v>
      </c>
      <c r="C78" s="9">
        <f>SUM(C75,C77)</f>
        <v>6.3237050000000017E-2</v>
      </c>
      <c r="D78" s="12">
        <f>SUM(D75,D77)</f>
        <v>12412.30891521</v>
      </c>
    </row>
  </sheetData>
  <mergeCells count="7">
    <mergeCell ref="B6:D6"/>
    <mergeCell ref="B70:D70"/>
    <mergeCell ref="B60:D60"/>
    <mergeCell ref="B19:D19"/>
    <mergeCell ref="B30:D30"/>
    <mergeCell ref="B40:D40"/>
    <mergeCell ref="B50:D50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ignoredErrors>
    <ignoredError sqref="B68:D68 B78:D78 D8:D11 D13:D17 D21:D24 D26:D27 D32:D35 D37:D38 D42:D45 D47:D48 D52:D55 D57:D58 D62:D67 D72:D7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Restatement taulukko</vt:lpstr>
      <vt:lpstr>'Restatement taulukko'!Print_Area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Westberg-Arrakoski Annika</dc:creator>
  <cp:lastModifiedBy>Westberg-Arrakoski Annika</cp:lastModifiedBy>
  <cp:revision>0</cp:revision>
  <cp:lastPrinted>2024-07-02T08:21:33Z</cp:lastPrinted>
  <dcterms:created xsi:type="dcterms:W3CDTF">2020-09-25T09:53:19Z</dcterms:created>
  <dcterms:modified xsi:type="dcterms:W3CDTF">2024-07-03T12:13:55Z</dcterms:modified>
</cp:coreProperties>
</file>