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\\aktia.ad.bank\file\Homes\Homes\B484032\Documents\"/>
    </mc:Choice>
  </mc:AlternateContent>
  <xr:revisionPtr revIDLastSave="0" documentId="8_{AA1879A4-B5CB-4B94-9AEA-096FA9064D9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Koncernen_övergångseffekter" sheetId="8" r:id="rId1"/>
    <sheet name="Koncernen_Q1" sheetId="1" r:id="rId2"/>
    <sheet name="Koncernen_Q2" sheetId="3" r:id="rId3"/>
    <sheet name="Koncernen_Q3" sheetId="4" r:id="rId4"/>
    <sheet name="Koncernen_Q4" sheetId="5" r:id="rId5"/>
    <sheet name="Koncernen_Helår" sheetId="6" r:id="rId6"/>
    <sheet name="Koncernen+Segment" sheetId="7" r:id="rId7"/>
  </sheets>
  <definedNames>
    <definedName name="_xlnm.Print_Area" localSheetId="5">Koncernen_Helår!$A$1:$D$76</definedName>
    <definedName name="_xlnm.Print_Area" localSheetId="1">Koncernen_Q1!$A$1:$D$33</definedName>
    <definedName name="_xlnm.Print_Area" localSheetId="2">Koncernen_Q2!$A$1:$D$33</definedName>
    <definedName name="_xlnm.Print_Area" localSheetId="3">Koncernen_Q3!$A$1:$D$33</definedName>
    <definedName name="_xlnm.Print_Area" localSheetId="4">Koncernen_Q4!$A$1:$D$33</definedName>
    <definedName name="_xlnm.Print_Area" localSheetId="0">Koncernen_övergångseffekter!$A$1:$E$55</definedName>
    <definedName name="_xlnm.Print_Area" localSheetId="6">'Koncernen+Segment'!$A$1:$F$107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9" i="7" l="1"/>
  <c r="A33" i="5" l="1"/>
  <c r="A32" i="5"/>
  <c r="A30" i="5"/>
  <c r="A29" i="5"/>
  <c r="A28" i="5"/>
  <c r="A27" i="5"/>
  <c r="A25" i="5"/>
  <c r="A24" i="5"/>
  <c r="A23" i="5"/>
  <c r="A22" i="5"/>
  <c r="A21" i="5"/>
  <c r="A20" i="5"/>
  <c r="A18" i="5"/>
  <c r="A17" i="5"/>
  <c r="A16" i="5"/>
  <c r="A15" i="5"/>
  <c r="A14" i="5"/>
  <c r="A12" i="5"/>
  <c r="A11" i="5"/>
  <c r="A10" i="5"/>
  <c r="A9" i="5"/>
  <c r="A8" i="5"/>
  <c r="A7" i="5"/>
  <c r="A6" i="5"/>
  <c r="A5" i="5"/>
  <c r="A4" i="5"/>
  <c r="A3" i="5"/>
  <c r="A1" i="5"/>
  <c r="A33" i="4"/>
  <c r="A32" i="4"/>
  <c r="A30" i="4"/>
  <c r="A29" i="4"/>
  <c r="A28" i="4"/>
  <c r="A27" i="4"/>
  <c r="A25" i="4"/>
  <c r="A24" i="4"/>
  <c r="A23" i="4"/>
  <c r="A22" i="4"/>
  <c r="A21" i="4"/>
  <c r="A20" i="4"/>
  <c r="A18" i="4"/>
  <c r="A17" i="4"/>
  <c r="A16" i="4"/>
  <c r="A15" i="4"/>
  <c r="A14" i="4"/>
  <c r="A12" i="4"/>
  <c r="A11" i="4"/>
  <c r="A10" i="4"/>
  <c r="A9" i="4"/>
  <c r="A8" i="4"/>
  <c r="A7" i="4"/>
  <c r="A6" i="4"/>
  <c r="A5" i="4"/>
  <c r="A4" i="4"/>
  <c r="A3" i="4"/>
  <c r="A1" i="4"/>
  <c r="A107" i="7"/>
  <c r="A106" i="7"/>
  <c r="A105" i="7"/>
  <c r="A103" i="7"/>
  <c r="A102" i="7"/>
  <c r="A101" i="7"/>
  <c r="A100" i="7"/>
  <c r="A99" i="7"/>
  <c r="A98" i="7"/>
  <c r="A97" i="7"/>
  <c r="A96" i="7"/>
  <c r="A95" i="7"/>
  <c r="A94" i="7"/>
  <c r="A93" i="7"/>
  <c r="A92" i="7"/>
  <c r="A89" i="7"/>
  <c r="A88" i="7"/>
  <c r="A87" i="7"/>
  <c r="A85" i="7"/>
  <c r="A84" i="7"/>
  <c r="A83" i="7"/>
  <c r="A82" i="7"/>
  <c r="A81" i="7"/>
  <c r="A80" i="7"/>
  <c r="A79" i="7"/>
  <c r="A78" i="7"/>
  <c r="A77" i="7"/>
  <c r="A76" i="7"/>
  <c r="A75" i="7"/>
  <c r="A74" i="7"/>
  <c r="A71" i="7"/>
  <c r="A70" i="7"/>
  <c r="A69" i="7"/>
  <c r="A67" i="7"/>
  <c r="A66" i="7"/>
  <c r="A65" i="7"/>
  <c r="A64" i="7"/>
  <c r="A63" i="7"/>
  <c r="A62" i="7"/>
  <c r="A61" i="7"/>
  <c r="A60" i="7"/>
  <c r="A59" i="7"/>
  <c r="A58" i="7"/>
  <c r="A57" i="7"/>
  <c r="A56" i="7"/>
  <c r="A53" i="7"/>
  <c r="A52" i="7"/>
  <c r="A51" i="7"/>
  <c r="A49" i="7"/>
  <c r="A48" i="7"/>
  <c r="A47" i="7"/>
  <c r="A46" i="7"/>
  <c r="A45" i="7"/>
  <c r="A44" i="7"/>
  <c r="A43" i="7"/>
  <c r="A42" i="7"/>
  <c r="A41" i="7"/>
  <c r="A40" i="7"/>
  <c r="A39" i="7"/>
  <c r="A38" i="7"/>
  <c r="A35" i="7"/>
  <c r="A34" i="7"/>
  <c r="A33" i="7"/>
  <c r="A31" i="7"/>
  <c r="A30" i="7"/>
  <c r="A28" i="7"/>
  <c r="A27" i="7"/>
  <c r="A26" i="7"/>
  <c r="A25" i="7"/>
  <c r="A24" i="7"/>
  <c r="A23" i="7"/>
  <c r="A22" i="7"/>
  <c r="A21" i="7"/>
  <c r="A20" i="7"/>
</calcChain>
</file>

<file path=xl/sharedStrings.xml><?xml version="1.0" encoding="utf-8"?>
<sst xmlns="http://schemas.openxmlformats.org/spreadsheetml/2006/main" count="385" uniqueCount="111">
  <si>
    <t>-</t>
  </si>
  <si>
    <t>Q1/2022</t>
  </si>
  <si>
    <t>1-3/2022</t>
  </si>
  <si>
    <t>Tillgångar</t>
  </si>
  <si>
    <t>Periodens vinst</t>
  </si>
  <si>
    <t>Eget kapital totalt</t>
  </si>
  <si>
    <t>Totalt</t>
  </si>
  <si>
    <t>Finansiella tillgångar som värderas till verkligt värde via resultaträkningen</t>
  </si>
  <si>
    <t>Finansiella tillgångar som värderas till verkligt värde via övrigt totalresultat</t>
  </si>
  <si>
    <t>Finansiella tillgångar som värderas till upplupet anskaffningsvärde</t>
  </si>
  <si>
    <t>Derivatinstrument</t>
  </si>
  <si>
    <t>Placeringar i intresseföretag och joint ventures</t>
  </si>
  <si>
    <t>Materiella och immateriella tillgångar</t>
  </si>
  <si>
    <t>Övriga tillgångar</t>
  </si>
  <si>
    <t>Inkomstskattefordringar</t>
  </si>
  <si>
    <t>Latenta skattefordringar</t>
  </si>
  <si>
    <t>Skattefordringar</t>
  </si>
  <si>
    <t>Tillgångar totalt</t>
  </si>
  <si>
    <t>Skulder</t>
  </si>
  <si>
    <t>Depositioner</t>
  </si>
  <si>
    <t>Övriga finansiella skulder</t>
  </si>
  <si>
    <t>Övriga skulder</t>
  </si>
  <si>
    <t>Avsättningar</t>
  </si>
  <si>
    <t>Inkomstskatteskulder</t>
  </si>
  <si>
    <t>Latenta skatteskulder</t>
  </si>
  <si>
    <t>Skatteskulder</t>
  </si>
  <si>
    <t>Skulder totalt</t>
  </si>
  <si>
    <t>Eget kapital</t>
  </si>
  <si>
    <t>Aktiekapital</t>
  </si>
  <si>
    <t>Fond för verkligt värde</t>
  </si>
  <si>
    <t>Bundet eget kapital</t>
  </si>
  <si>
    <t>Fond för aktierelaterade ersättningar</t>
  </si>
  <si>
    <t>Fonden för fritt inbetalt eget kapital</t>
  </si>
  <si>
    <t>Balanserad vinst</t>
  </si>
  <si>
    <t>Fritt eget kapital</t>
  </si>
  <si>
    <t>Aktieägarnas andel av eget kapital</t>
  </si>
  <si>
    <t>Innehavare av övrigt primärkapital</t>
  </si>
  <si>
    <t>Skulder och eget kapital totalt</t>
  </si>
  <si>
    <t xml:space="preserve"> </t>
  </si>
  <si>
    <t>31.12.2022
enligt IFRS 4</t>
  </si>
  <si>
    <t>31.12.2021
enligt IFRS 4</t>
  </si>
  <si>
    <t>1.1.2022
enligt IFRS 17</t>
  </si>
  <si>
    <t>Fullt retrospektiva metoden</t>
  </si>
  <si>
    <t>Verkligt värde metoden</t>
  </si>
  <si>
    <t>Inte IFRS 17</t>
  </si>
  <si>
    <t>Omklassificerat till IFRS 9</t>
  </si>
  <si>
    <t>Omklassificerat från IFRS 9</t>
  </si>
  <si>
    <t>Omvärdering</t>
  </si>
  <si>
    <t>31.12.2021 enligt IFRS 4</t>
  </si>
  <si>
    <t>1.1.2022 enligt IFRS 17</t>
  </si>
  <si>
    <t>Nuvärde för framtida kassaflöden</t>
  </si>
  <si>
    <t>Riskjustering</t>
  </si>
  <si>
    <t>Jämförbart rörelseresultat</t>
  </si>
  <si>
    <t>Räntenetto</t>
  </si>
  <si>
    <t>Utdelningar</t>
  </si>
  <si>
    <t>Provisionsnetto</t>
  </si>
  <si>
    <t>Livförsäkringsnetto</t>
  </si>
  <si>
    <t>Nettoresultat från finansiella transaktioner</t>
  </si>
  <si>
    <t>Övriga rörelseintäkter</t>
  </si>
  <si>
    <t>Rörelseintäkter totalt</t>
  </si>
  <si>
    <t>Personalkostnader</t>
  </si>
  <si>
    <t>IT-kostnader</t>
  </si>
  <si>
    <t>Avskrivningar av materiella och immateriella tillgångar</t>
  </si>
  <si>
    <t>Övriga rörelsekostnader</t>
  </si>
  <si>
    <t>Rörelsekostnader totalt</t>
  </si>
  <si>
    <t>Nedskrivningar av materiella och immateriella tillgångar</t>
  </si>
  <si>
    <t>Nedskrivningar av krediter och övriga åtaganden</t>
  </si>
  <si>
    <t>Andel av intresseföretagens resultat</t>
  </si>
  <si>
    <t>Rörelseresultat</t>
  </si>
  <si>
    <t>Skatter</t>
  </si>
  <si>
    <t>Hänförligt till:</t>
  </si>
  <si>
    <t>Aktieägare i Aktia Bank Abp</t>
  </si>
  <si>
    <t>Resultat per aktie (EPS), euro</t>
  </si>
  <si>
    <t>Resultat per aktie (EPS) efter utspädning, euro</t>
  </si>
  <si>
    <t>Koncernens resultaträkning
(mn euro)</t>
  </si>
  <si>
    <t>Nettointäkter från placeringsverksamhet</t>
  </si>
  <si>
    <t>Försäkringstekniskt resultat</t>
  </si>
  <si>
    <t>Q1/2022
enligt IFRS 4</t>
  </si>
  <si>
    <t>Q1/2022
enligt IFRS 17</t>
  </si>
  <si>
    <t>Finansieringsresultat från försäkringar</t>
  </si>
  <si>
    <t>Q2/2022
enligt IFRS 4</t>
  </si>
  <si>
    <t>Q2/2022
enligt IFRS 17</t>
  </si>
  <si>
    <t>Q3/2022
enligt IFRS 4</t>
  </si>
  <si>
    <t>Q3/2022
enligt IFRS 17</t>
  </si>
  <si>
    <t>1-12/2022
enligt IFRS 4</t>
  </si>
  <si>
    <t>1-12/2022
enligt IFRS 17</t>
  </si>
  <si>
    <t>Q4/2022
enligt IFRS 17</t>
  </si>
  <si>
    <t>Q4/2022
enligt IFRS 4</t>
  </si>
  <si>
    <t>31.12.2022
enligt IFRS 17</t>
  </si>
  <si>
    <t>Koncernens balansräkning
(mn euro)</t>
  </si>
  <si>
    <t>Övriga rörelsekostnader   1)</t>
  </si>
  <si>
    <t>Förväntade kreditförluster och nedskrivningar av krediter och övriga åtaganden</t>
  </si>
  <si>
    <t>Jämförbara rörelseintäkter</t>
  </si>
  <si>
    <t>Jämförbara rörelsekostnader</t>
  </si>
  <si>
    <t>Segment Bankverksamhet (mn euro)</t>
  </si>
  <si>
    <t>Koncernen totalt (mn euro)</t>
  </si>
  <si>
    <t>1-12/2022</t>
  </si>
  <si>
    <t>Segment Kapitalförvaltning (mn euro)</t>
  </si>
  <si>
    <t>Q2/2022</t>
  </si>
  <si>
    <t>Q3/2022</t>
  </si>
  <si>
    <t>Q4/2022</t>
  </si>
  <si>
    <t>Segment Livförsäkring (mn euro)</t>
  </si>
  <si>
    <t>Segment Koncernfunktioner (mn euro)</t>
  </si>
  <si>
    <t>Övrigt och elimineringar (mn euro)</t>
  </si>
  <si>
    <t>Skulder från försäkringsverksamhet</t>
  </si>
  <si>
    <t>Skulder från försäkringsavtal</t>
  </si>
  <si>
    <t>Skulder från investeringsavtal</t>
  </si>
  <si>
    <t>Skulder från försäkringsavtal
(mn euro)</t>
  </si>
  <si>
    <t>Avtalsenlig marginal</t>
  </si>
  <si>
    <t>Aktiakoncernens försäkringsavtal redovisas enligt den generella värderingsmetoden (General Model).</t>
  </si>
  <si>
    <t>IFRS 17
övergångseffekt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</si>
</sst>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kr&quot;_-;\-* #,##0\ &quot;kr&quot;_-;_-* &quot;-&quot;\ &quot;kr&quot;_-;_-@_-"/>
    <numFmt numFmtId="165" formatCode="_-* #,##0.00\ &quot;kr&quot;_-;\-* #,##0.00\ &quot;kr&quot;_-;_-* &quot;-&quot;??\ &quot;kr&quot;_-;_-@_-"/>
    <numFmt numFmtId="166" formatCode="_-* #,##0\ _k_r_-;\-* #,##0\ _k_r_-;_-* &quot;-&quot;\ _k_r_-;_-@_-"/>
    <numFmt numFmtId="167" formatCode="_-* #,##0.00\ _k_r_-;\-* #,##0.00\ _k_r_-;_-* &quot;-&quot;??\ _k_r_-;_-@_-"/>
    <numFmt numFmtId="168" formatCode="#,##0.0"/>
    <numFmt numFmtId="169" formatCode="#,##0.00000"/>
    <numFmt numFmtId="170" formatCode="#,##0.00000000"/>
  </numFmts>
  <fonts count="13" x14ac:knownFonts="1">
    <font>
      <sz val="11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Georgia"/>
      <family val="1"/>
    </font>
    <font>
      <b/>
      <sz val="10"/>
      <color indexed="9"/>
      <name val="Arial"/>
      <family val="2"/>
    </font>
    <font>
      <sz val="8"/>
      <name val="Arial"/>
      <family val="2"/>
      <scheme val="minor"/>
    </font>
    <font>
      <sz val="10"/>
      <name val="Arial Narrow"/>
      <family val="2"/>
    </font>
    <font>
      <sz val="14"/>
      <name val="Arial Narrow"/>
      <family val="2"/>
    </font>
    <font>
      <b/>
      <sz val="10"/>
      <color theme="0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1"/>
      <name val="Calibri"/>
      <family val="2"/>
    </font>
    <font>
      <sz val="11"/>
      <color rgb="FF00B05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8"/>
      </patternFill>
    </fill>
    <fill>
      <patternFill patternType="solid">
        <fgColor indexed="58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14" borderId="1"/>
    <xf numFmtId="0" fontId="4" fillId="14" borderId="0"/>
    <xf numFmtId="0" fontId="2" fillId="15" borderId="0"/>
    <xf numFmtId="0" fontId="2" fillId="0" borderId="0">
      <alignment vertical="top"/>
    </xf>
  </cellStyleXfs>
  <cellXfs count="86">
    <xf numFmtId="0" fontId="0" fillId="0" borderId="0" xfId="0"/>
    <xf numFmtId="0" fontId="8" fillId="16" borderId="0" xfId="0" applyFont="1" applyFill="1" applyAlignment="1" applyProtection="1">
      <alignment vertical="center" wrapText="1"/>
      <protection locked="0"/>
    </xf>
    <xf numFmtId="14" fontId="8" fillId="16" borderId="0" xfId="0" quotePrefix="1" applyNumberFormat="1" applyFont="1" applyFill="1" applyAlignment="1" applyProtection="1">
      <alignment horizontal="righ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168" fontId="10" fillId="0" borderId="0" xfId="0" applyNumberFormat="1" applyFont="1" applyAlignment="1" applyProtection="1">
      <alignment horizontal="righ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168" fontId="6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168" fontId="6" fillId="0" borderId="0" xfId="0" applyNumberFormat="1" applyFont="1" applyFill="1" applyBorder="1" applyAlignment="1" applyProtection="1">
      <alignment horizontal="right" vertical="center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168" fontId="6" fillId="0" borderId="1" xfId="0" applyNumberFormat="1" applyFont="1" applyFill="1" applyBorder="1" applyAlignment="1" applyProtection="1">
      <alignment horizontal="right" vertical="center"/>
      <protection locked="0"/>
    </xf>
    <xf numFmtId="0" fontId="10" fillId="0" borderId="0" xfId="0" applyFont="1" applyBorder="1" applyAlignment="1" applyProtection="1">
      <alignment vertical="center"/>
      <protection locked="0"/>
    </xf>
    <xf numFmtId="168" fontId="10" fillId="0" borderId="0" xfId="0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8" fontId="6" fillId="0" borderId="0" xfId="0" applyNumberFormat="1" applyFont="1" applyFill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168" fontId="6" fillId="0" borderId="1" xfId="0" applyNumberFormat="1" applyFont="1" applyFill="1" applyBorder="1" applyAlignment="1" applyProtection="1">
      <alignment vertical="center"/>
      <protection locked="0"/>
    </xf>
    <xf numFmtId="168" fontId="10" fillId="0" borderId="0" xfId="0" applyNumberFormat="1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12" fillId="0" borderId="0" xfId="0" applyFont="1" applyFill="1" applyAlignment="1" applyProtection="1">
      <alignment vertical="center"/>
      <protection locked="0"/>
    </xf>
    <xf numFmtId="168" fontId="6" fillId="0" borderId="0" xfId="0" applyNumberFormat="1" applyFont="1" applyFill="1" applyAlignment="1" applyProtection="1">
      <alignment horizontal="right" vertical="center"/>
      <protection locked="0"/>
    </xf>
    <xf numFmtId="168" fontId="10" fillId="0" borderId="0" xfId="0" applyNumberFormat="1" applyFont="1" applyFill="1" applyAlignment="1" applyProtection="1">
      <alignment horizontal="right" vertical="center"/>
      <protection locked="0"/>
    </xf>
    <xf numFmtId="168" fontId="8" fillId="16" borderId="0" xfId="0" applyNumberFormat="1" applyFont="1" applyFill="1" applyAlignment="1" applyProtection="1">
      <alignment vertical="center"/>
      <protection locked="0"/>
    </xf>
    <xf numFmtId="168" fontId="8" fillId="16" borderId="0" xfId="0" quotePrefix="1" applyNumberFormat="1" applyFont="1" applyFill="1" applyAlignment="1" applyProtection="1">
      <alignment horizontal="right" vertical="center" wrapText="1"/>
      <protection locked="0"/>
    </xf>
    <xf numFmtId="168" fontId="8" fillId="0" borderId="0" xfId="0" applyNumberFormat="1" applyFont="1" applyAlignment="1" applyProtection="1">
      <alignment vertical="center"/>
      <protection locked="0"/>
    </xf>
    <xf numFmtId="168" fontId="8" fillId="0" borderId="0" xfId="0" applyNumberFormat="1" applyFont="1" applyAlignment="1" applyProtection="1">
      <alignment horizontal="right" vertical="center"/>
      <protection locked="0"/>
    </xf>
    <xf numFmtId="168" fontId="10" fillId="0" borderId="0" xfId="0" applyNumberFormat="1" applyFont="1" applyAlignment="1" applyProtection="1">
      <alignment vertical="center"/>
      <protection locked="0"/>
    </xf>
    <xf numFmtId="168" fontId="7" fillId="0" borderId="0" xfId="0" applyNumberFormat="1" applyFont="1" applyAlignment="1" applyProtection="1">
      <alignment vertical="center"/>
      <protection locked="0"/>
    </xf>
    <xf numFmtId="168" fontId="6" fillId="0" borderId="0" xfId="0" applyNumberFormat="1" applyFont="1" applyBorder="1" applyAlignment="1" applyProtection="1">
      <alignment vertical="center"/>
      <protection locked="0"/>
    </xf>
    <xf numFmtId="168" fontId="6" fillId="0" borderId="0" xfId="0" applyNumberFormat="1" applyFont="1" applyBorder="1" applyAlignment="1" applyProtection="1">
      <alignment horizontal="left" vertical="center"/>
      <protection locked="0"/>
    </xf>
    <xf numFmtId="168" fontId="6" fillId="0" borderId="1" xfId="0" applyNumberFormat="1" applyFont="1" applyBorder="1" applyAlignment="1" applyProtection="1">
      <alignment vertical="center"/>
      <protection locked="0"/>
    </xf>
    <xf numFmtId="168" fontId="10" fillId="0" borderId="0" xfId="0" applyNumberFormat="1" applyFont="1" applyBorder="1" applyAlignment="1" applyProtection="1">
      <alignment vertical="center"/>
      <protection locked="0"/>
    </xf>
    <xf numFmtId="168" fontId="6" fillId="0" borderId="0" xfId="0" applyNumberFormat="1" applyFont="1" applyFill="1" applyBorder="1" applyAlignment="1">
      <alignment horizontal="right" vertical="center"/>
    </xf>
    <xf numFmtId="168" fontId="12" fillId="0" borderId="0" xfId="0" applyNumberFormat="1" applyFont="1" applyFill="1" applyBorder="1" applyAlignment="1" applyProtection="1">
      <alignment vertical="center"/>
      <protection locked="0"/>
    </xf>
    <xf numFmtId="168" fontId="10" fillId="0" borderId="0" xfId="0" applyNumberFormat="1" applyFont="1" applyFill="1" applyBorder="1" applyAlignment="1">
      <alignment horizontal="right" vertical="center"/>
    </xf>
    <xf numFmtId="168" fontId="6" fillId="0" borderId="0" xfId="0" applyNumberFormat="1" applyFont="1" applyFill="1" applyBorder="1" applyAlignment="1" applyProtection="1">
      <alignment horizontal="left" vertical="center"/>
      <protection locked="0"/>
    </xf>
    <xf numFmtId="168" fontId="6" fillId="0" borderId="0" xfId="0" applyNumberFormat="1" applyFont="1" applyAlignment="1" applyProtection="1">
      <alignment horizontal="left" vertical="center"/>
      <protection locked="0"/>
    </xf>
    <xf numFmtId="168" fontId="6" fillId="0" borderId="0" xfId="0" applyNumberFormat="1" applyFont="1" applyAlignment="1" applyProtection="1">
      <alignment vertical="center"/>
      <protection locked="0"/>
    </xf>
    <xf numFmtId="168" fontId="6" fillId="0" borderId="0" xfId="0" applyNumberFormat="1" applyFont="1" applyFill="1" applyAlignment="1">
      <alignment horizontal="right" vertical="center"/>
    </xf>
    <xf numFmtId="168" fontId="12" fillId="0" borderId="0" xfId="0" applyNumberFormat="1" applyFont="1" applyFill="1" applyAlignment="1" applyProtection="1">
      <alignment vertical="center"/>
      <protection locked="0"/>
    </xf>
    <xf numFmtId="168" fontId="10" fillId="0" borderId="0" xfId="0" applyNumberFormat="1" applyFont="1" applyFill="1" applyAlignment="1">
      <alignment horizontal="right" vertical="center"/>
    </xf>
    <xf numFmtId="168" fontId="8" fillId="16" borderId="0" xfId="0" applyNumberFormat="1" applyFont="1" applyFill="1" applyAlignment="1" applyProtection="1">
      <alignment horizontal="right" vertical="center" wrapText="1"/>
      <protection locked="0"/>
    </xf>
    <xf numFmtId="168" fontId="9" fillId="0" borderId="0" xfId="0" applyNumberFormat="1" applyFont="1" applyAlignment="1" applyProtection="1">
      <alignment vertical="center"/>
      <protection locked="0"/>
    </xf>
    <xf numFmtId="168" fontId="6" fillId="0" borderId="0" xfId="0" applyNumberFormat="1" applyFont="1" applyAlignment="1">
      <alignment horizontal="right" vertical="center"/>
    </xf>
    <xf numFmtId="0" fontId="6" fillId="0" borderId="0" xfId="0" applyFont="1" applyBorder="1" applyAlignment="1" applyProtection="1">
      <alignment horizontal="left" vertical="center" indent="1"/>
      <protection locked="0"/>
    </xf>
    <xf numFmtId="0" fontId="6" fillId="0" borderId="0" xfId="0" applyFont="1" applyAlignment="1" applyProtection="1">
      <alignment horizontal="left" vertical="center" indent="1"/>
      <protection locked="0"/>
    </xf>
    <xf numFmtId="0" fontId="10" fillId="0" borderId="0" xfId="0" quotePrefix="1" applyFont="1" applyAlignment="1" applyProtection="1">
      <alignment vertical="center"/>
      <protection locked="0"/>
    </xf>
    <xf numFmtId="0" fontId="8" fillId="16" borderId="0" xfId="0" quotePrefix="1" applyFont="1" applyFill="1" applyAlignment="1" applyProtection="1">
      <alignment horizontal="right" vertical="center" wrapText="1"/>
      <protection locked="0"/>
    </xf>
    <xf numFmtId="0" fontId="10" fillId="0" borderId="2" xfId="0" applyFont="1" applyBorder="1" applyAlignment="1" applyProtection="1">
      <alignment vertical="center"/>
      <protection locked="0"/>
    </xf>
    <xf numFmtId="168" fontId="10" fillId="0" borderId="2" xfId="0" applyNumberFormat="1" applyFont="1" applyFill="1" applyBorder="1" applyAlignment="1" applyProtection="1">
      <alignment vertical="center"/>
      <protection locked="0"/>
    </xf>
    <xf numFmtId="3" fontId="6" fillId="0" borderId="0" xfId="0" applyNumberFormat="1" applyFont="1" applyFill="1" applyAlignment="1" applyProtection="1">
      <alignment vertical="center"/>
      <protection locked="0"/>
    </xf>
    <xf numFmtId="4" fontId="6" fillId="0" borderId="0" xfId="0" applyNumberFormat="1" applyFont="1" applyFill="1" applyAlignment="1" applyProtection="1">
      <alignment horizontal="right" vertical="center"/>
      <protection locked="0"/>
    </xf>
    <xf numFmtId="169" fontId="9" fillId="0" borderId="0" xfId="0" applyNumberFormat="1" applyFont="1" applyFill="1" applyAlignment="1" applyProtection="1">
      <alignment vertical="center"/>
      <protection locked="0"/>
    </xf>
    <xf numFmtId="168" fontId="6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center"/>
      <protection locked="0"/>
    </xf>
    <xf numFmtId="168" fontId="6" fillId="0" borderId="0" xfId="0" applyNumberFormat="1" applyFont="1" applyBorder="1" applyAlignment="1" applyProtection="1">
      <alignment horizontal="right" vertical="center"/>
      <protection locked="0"/>
    </xf>
    <xf numFmtId="0" fontId="7" fillId="0" borderId="0" xfId="0" applyFont="1" applyBorder="1" applyAlignment="1" applyProtection="1">
      <alignment vertical="center"/>
      <protection locked="0"/>
    </xf>
    <xf numFmtId="168" fontId="6" fillId="0" borderId="1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Fill="1" applyBorder="1" applyAlignment="1" applyProtection="1">
      <alignment horizontal="left" vertical="center" indent="1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168" fontId="9" fillId="0" borderId="0" xfId="0" applyNumberFormat="1" applyFont="1" applyFill="1" applyAlignment="1" applyProtection="1">
      <alignment horizontal="right" vertical="center"/>
      <protection locked="0"/>
    </xf>
    <xf numFmtId="0" fontId="6" fillId="0" borderId="1" xfId="0" applyFont="1" applyBorder="1" applyAlignment="1" applyProtection="1">
      <alignment horizontal="left" vertical="center" indent="1"/>
      <protection locked="0"/>
    </xf>
    <xf numFmtId="168" fontId="6" fillId="0" borderId="1" xfId="0" applyNumberFormat="1" applyFont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horizontal="left" vertical="center" indent="1"/>
      <protection locked="0"/>
    </xf>
    <xf numFmtId="170" fontId="6" fillId="0" borderId="1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168" fontId="10" fillId="0" borderId="0" xfId="0" applyNumberFormat="1" applyFont="1" applyBorder="1" applyAlignment="1" applyProtection="1">
      <alignment horizontal="right" vertical="center"/>
      <protection locked="0"/>
    </xf>
    <xf numFmtId="168" fontId="10" fillId="0" borderId="2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8" fillId="16" borderId="0" xfId="0" applyFont="1" applyFill="1" applyAlignment="1" applyProtection="1">
      <alignment vertical="center"/>
      <protection locked="0"/>
    </xf>
    <xf numFmtId="0" fontId="8" fillId="16" borderId="0" xfId="0" applyFont="1" applyFill="1" applyAlignment="1" applyProtection="1">
      <alignment horizontal="right" vertical="center" wrapText="1"/>
      <protection locked="0"/>
    </xf>
    <xf numFmtId="168" fontId="10" fillId="0" borderId="2" xfId="0" applyNumberFormat="1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9" fontId="10" fillId="0" borderId="0" xfId="0" applyNumberFormat="1" applyFont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3" fontId="6" fillId="0" borderId="0" xfId="0" applyNumberFormat="1" applyFont="1" applyFill="1" applyAlignment="1" applyProtection="1">
      <alignment horizontal="right" vertical="center"/>
      <protection locked="0"/>
    </xf>
    <xf numFmtId="168" fontId="10" fillId="0" borderId="2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Fill="1" applyAlignment="1" applyProtection="1">
      <alignment horizontal="right" vertical="center"/>
      <protection locked="0"/>
    </xf>
    <xf numFmtId="169" fontId="9" fillId="0" borderId="0" xfId="0" applyNumberFormat="1" applyFont="1" applyFill="1" applyAlignment="1" applyProtection="1">
      <alignment horizontal="right" vertical="center"/>
      <protection locked="0"/>
    </xf>
  </cellXfs>
  <cellStyles count="22">
    <cellStyle name="=C:\WINNT35\SYSTEM32\COMMAND.COM" xfId="21" xr:uid="{AB3F538F-F896-4D18-84C2-5AC1A1B6B444}"/>
    <cellStyle name="20% - Accent1" xfId="1" builtinId="30" customBuiltin="1"/>
    <cellStyle name="20% - Accent2" xfId="3" builtinId="34" customBuiltin="1"/>
    <cellStyle name="20% - Accent3" xfId="5" builtinId="38" customBuiltin="1"/>
    <cellStyle name="20% - Accent4" xfId="7" builtinId="42" customBuiltin="1"/>
    <cellStyle name="20% - Accent5" xfId="9" builtinId="46" customBuiltin="1"/>
    <cellStyle name="20% - Accent6" xfId="11" builtinId="50" customBuiltin="1"/>
    <cellStyle name="40% - Accent1" xfId="2" builtinId="31" customBuiltin="1"/>
    <cellStyle name="40% - Accent2" xfId="4" builtinId="35" customBuiltin="1"/>
    <cellStyle name="40% - Accent3" xfId="6" builtinId="39" customBuiltin="1"/>
    <cellStyle name="40% - Accent4" xfId="8" builtinId="43" customBuiltin="1"/>
    <cellStyle name="40% - Accent5" xfId="10" builtinId="47" customBuiltin="1"/>
    <cellStyle name="40% - Accent6" xfId="12" builtinId="51" customBuiltin="1"/>
    <cellStyle name="ColumnHeader" xfId="18" xr:uid="{00000000-0005-0000-0000-00000C000000}"/>
    <cellStyle name="ColumnHeaderBlue" xfId="19" xr:uid="{00000000-0005-0000-0000-00000D000000}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Highlight" xfId="20" xr:uid="{00000000-0005-0000-0000-000012000000}"/>
    <cellStyle name="Normal" xfId="0" builtinId="0" customBuiltin="1"/>
    <cellStyle name="Percent" xfId="17" builtinId="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8695F"/>
      <rgbColor rgb="00FFFFFF"/>
      <rgbColor rgb="00FF0000"/>
      <rgbColor rgb="0000FF00"/>
      <rgbColor rgb="00000000"/>
      <rgbColor rgb="00FFFF00"/>
      <rgbColor rgb="00FF00FF"/>
      <rgbColor rgb="0000FFFF"/>
      <rgbColor rgb="00000000"/>
      <rgbColor rgb="00000000"/>
      <rgbColor rgb="00D5D3D0"/>
      <rgbColor rgb="00000000"/>
      <rgbColor rgb="00800080"/>
      <rgbColor rgb="00000000"/>
      <rgbColor rgb="00C0C0C0"/>
      <rgbColor rgb="00000000"/>
      <rgbColor rgb="0078695F"/>
      <rgbColor rgb="00E6E1D7"/>
      <rgbColor rgb="00928E86"/>
      <rgbColor rgb="00E2E1DF"/>
      <rgbColor rgb="0076665D"/>
      <rgbColor rgb="00D5D3D0"/>
      <rgbColor rgb="00AEABA2"/>
      <rgbColor rgb="00432E20"/>
      <rgbColor rgb="0078695F"/>
      <rgbColor rgb="00E6E1D7"/>
      <rgbColor rgb="00928E86"/>
      <rgbColor rgb="00E2E1DF"/>
      <rgbColor rgb="0076665D"/>
      <rgbColor rgb="00D5D3D0"/>
      <rgbColor rgb="00AEABA2"/>
      <rgbColor rgb="00432E2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000000"/>
      <rgbColor rgb="00000000"/>
      <rgbColor rgb="00969696"/>
      <rgbColor rgb="0076665D"/>
      <rgbColor rgb="00339966"/>
      <rgbColor rgb="00E2E1DF"/>
      <rgbColor rgb="00928E86"/>
      <rgbColor rgb="00E6E1D7"/>
      <rgbColor rgb="00993366"/>
      <rgbColor rgb="00AEABA2"/>
      <rgbColor rgb="00432E2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Nordea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A4781-2BB2-4518-B64F-0133FE819DA9}">
  <sheetPr>
    <pageSetUpPr fitToPage="1"/>
  </sheetPr>
  <dimension ref="A1:XBL1048492"/>
  <sheetViews>
    <sheetView tabSelected="1" workbookViewId="0"/>
  </sheetViews>
  <sheetFormatPr defaultColWidth="8.58203125" defaultRowHeight="14.5" x14ac:dyDescent="0.3"/>
  <cols>
    <col min="1" max="1" width="34.58203125" style="20" customWidth="1"/>
    <col min="2" max="2" width="10.58203125" style="48" customWidth="1"/>
    <col min="3" max="5" width="12.08203125" style="48" customWidth="1"/>
    <col min="6" max="16384" width="8.58203125" style="20"/>
  </cols>
  <sheetData>
    <row r="1" spans="1:5" s="3" customFormat="1" ht="40" customHeight="1" x14ac:dyDescent="0.3">
      <c r="A1" s="1" t="s">
        <v>89</v>
      </c>
      <c r="B1" s="28"/>
      <c r="C1" s="29" t="s">
        <v>40</v>
      </c>
      <c r="D1" s="29" t="s">
        <v>110</v>
      </c>
      <c r="E1" s="29" t="s">
        <v>41</v>
      </c>
    </row>
    <row r="2" spans="1:5" s="3" customFormat="1" ht="15" customHeight="1" x14ac:dyDescent="0.3">
      <c r="A2" s="4"/>
      <c r="B2" s="30"/>
      <c r="C2" s="31"/>
      <c r="D2" s="6"/>
      <c r="E2" s="31"/>
    </row>
    <row r="3" spans="1:5" s="3" customFormat="1" ht="15" customHeight="1" x14ac:dyDescent="0.3">
      <c r="A3" s="7" t="s">
        <v>3</v>
      </c>
      <c r="B3" s="32"/>
      <c r="C3" s="33"/>
      <c r="D3" s="33"/>
      <c r="E3" s="31"/>
    </row>
    <row r="4" spans="1:5" s="10" customFormat="1" x14ac:dyDescent="0.3">
      <c r="A4" s="8" t="s">
        <v>7</v>
      </c>
      <c r="B4" s="34"/>
      <c r="C4" s="9">
        <v>1451.8154737399998</v>
      </c>
      <c r="D4" s="9"/>
      <c r="E4" s="9">
        <v>1451.8154737399998</v>
      </c>
    </row>
    <row r="5" spans="1:5" s="10" customFormat="1" x14ac:dyDescent="0.3">
      <c r="A5" s="8" t="s">
        <v>8</v>
      </c>
      <c r="B5" s="34"/>
      <c r="C5" s="9">
        <v>1106.9655991300003</v>
      </c>
      <c r="D5" s="9"/>
      <c r="E5" s="9">
        <v>1106.9655991300003</v>
      </c>
    </row>
    <row r="6" spans="1:5" s="10" customFormat="1" x14ac:dyDescent="0.3">
      <c r="A6" s="8" t="s">
        <v>9</v>
      </c>
      <c r="B6" s="34"/>
      <c r="C6" s="9">
        <v>8670.9843560616173</v>
      </c>
      <c r="D6" s="9"/>
      <c r="E6" s="9">
        <v>8670.9843560616173</v>
      </c>
    </row>
    <row r="7" spans="1:5" s="10" customFormat="1" x14ac:dyDescent="0.3">
      <c r="A7" s="8" t="s">
        <v>10</v>
      </c>
      <c r="B7" s="34"/>
      <c r="C7" s="9">
        <v>39.552939730001398</v>
      </c>
      <c r="D7" s="9"/>
      <c r="E7" s="9">
        <v>39.552939730001398</v>
      </c>
    </row>
    <row r="8" spans="1:5" s="10" customFormat="1" ht="15.75" customHeight="1" x14ac:dyDescent="0.3">
      <c r="A8" s="11" t="s">
        <v>11</v>
      </c>
      <c r="B8" s="35"/>
      <c r="C8" s="9">
        <v>0.16406201000000001</v>
      </c>
      <c r="D8" s="9"/>
      <c r="E8" s="9">
        <v>0.16406201000000001</v>
      </c>
    </row>
    <row r="9" spans="1:5" s="10" customFormat="1" x14ac:dyDescent="0.3">
      <c r="A9" s="8" t="s">
        <v>12</v>
      </c>
      <c r="B9" s="34"/>
      <c r="C9" s="9">
        <v>249.82434251999999</v>
      </c>
      <c r="D9" s="9"/>
      <c r="E9" s="9">
        <v>249.82434251999999</v>
      </c>
    </row>
    <row r="10" spans="1:5" s="10" customFormat="1" x14ac:dyDescent="0.3">
      <c r="A10" s="8" t="s">
        <v>13</v>
      </c>
      <c r="B10" s="34"/>
      <c r="C10" s="12">
        <v>131.70790131999581</v>
      </c>
      <c r="D10" s="12"/>
      <c r="E10" s="12">
        <v>131.70790131999581</v>
      </c>
    </row>
    <row r="11" spans="1:5" s="13" customFormat="1" x14ac:dyDescent="0.3">
      <c r="A11" s="50" t="s">
        <v>14</v>
      </c>
      <c r="B11" s="35"/>
      <c r="C11" s="9">
        <v>0.18624157999999999</v>
      </c>
      <c r="D11" s="9"/>
      <c r="E11" s="9">
        <v>0.18624157999999999</v>
      </c>
    </row>
    <row r="12" spans="1:5" s="10" customFormat="1" x14ac:dyDescent="0.3">
      <c r="A12" s="50" t="s">
        <v>15</v>
      </c>
      <c r="B12" s="35"/>
      <c r="C12" s="9">
        <v>2.1405132199999897</v>
      </c>
      <c r="D12" s="9">
        <v>21.386117580000001</v>
      </c>
      <c r="E12" s="9">
        <v>23.526630799999989</v>
      </c>
    </row>
    <row r="13" spans="1:5" s="13" customFormat="1" x14ac:dyDescent="0.3">
      <c r="A13" s="14" t="s">
        <v>16</v>
      </c>
      <c r="B13" s="36"/>
      <c r="C13" s="15">
        <v>2.3267547999999896</v>
      </c>
      <c r="D13" s="15">
        <v>21.386117580000001</v>
      </c>
      <c r="E13" s="15">
        <v>23.71287237999999</v>
      </c>
    </row>
    <row r="14" spans="1:5" s="13" customFormat="1" x14ac:dyDescent="0.3">
      <c r="A14" s="16" t="s">
        <v>17</v>
      </c>
      <c r="B14" s="37"/>
      <c r="C14" s="17">
        <v>11653.341429311617</v>
      </c>
      <c r="D14" s="17">
        <v>21.386117580000001</v>
      </c>
      <c r="E14" s="17">
        <v>11674.727546891616</v>
      </c>
    </row>
    <row r="15" spans="1:5" s="10" customFormat="1" x14ac:dyDescent="0.3">
      <c r="A15" s="8"/>
      <c r="B15" s="34"/>
      <c r="C15" s="38"/>
      <c r="D15" s="39"/>
      <c r="E15" s="38"/>
    </row>
    <row r="16" spans="1:5" s="13" customFormat="1" x14ac:dyDescent="0.3">
      <c r="A16" s="16" t="s">
        <v>18</v>
      </c>
      <c r="B16" s="37"/>
      <c r="C16" s="40"/>
      <c r="D16" s="17"/>
      <c r="E16" s="40"/>
    </row>
    <row r="17" spans="1:5" s="10" customFormat="1" x14ac:dyDescent="0.3">
      <c r="A17" s="8" t="s">
        <v>19</v>
      </c>
      <c r="B17" s="34"/>
      <c r="C17" s="12">
        <v>5425.8064940400081</v>
      </c>
      <c r="D17" s="12"/>
      <c r="E17" s="12">
        <v>5425.8064940400081</v>
      </c>
    </row>
    <row r="18" spans="1:5" s="10" customFormat="1" x14ac:dyDescent="0.3">
      <c r="A18" s="8" t="s">
        <v>10</v>
      </c>
      <c r="B18" s="34"/>
      <c r="C18" s="9">
        <v>20.483571669999904</v>
      </c>
      <c r="D18" s="9"/>
      <c r="E18" s="9">
        <v>20.483571669999904</v>
      </c>
    </row>
    <row r="19" spans="1:5" s="10" customFormat="1" x14ac:dyDescent="0.3">
      <c r="A19" s="8" t="s">
        <v>20</v>
      </c>
      <c r="B19" s="34"/>
      <c r="C19" s="9">
        <v>3730.3906954099998</v>
      </c>
      <c r="D19" s="9"/>
      <c r="E19" s="9">
        <v>3730.3906954099998</v>
      </c>
    </row>
    <row r="20" spans="1:5" s="10" customFormat="1" x14ac:dyDescent="0.3">
      <c r="A20" s="64" t="s">
        <v>105</v>
      </c>
      <c r="B20" s="41"/>
      <c r="C20" s="12">
        <v>523.08459600000003</v>
      </c>
      <c r="D20" s="9">
        <v>127.76544965999994</v>
      </c>
      <c r="E20" s="9">
        <v>650.85004565999998</v>
      </c>
    </row>
    <row r="21" spans="1:5" x14ac:dyDescent="0.3">
      <c r="A21" s="69" t="s">
        <v>106</v>
      </c>
      <c r="B21" s="70"/>
      <c r="C21" s="22">
        <v>1045.1296303700001</v>
      </c>
      <c r="D21" s="22">
        <v>2.7385896300000923</v>
      </c>
      <c r="E21" s="22">
        <v>1047.8682200000003</v>
      </c>
    </row>
    <row r="22" spans="1:5" x14ac:dyDescent="0.3">
      <c r="A22" s="65" t="s">
        <v>104</v>
      </c>
      <c r="B22" s="34"/>
      <c r="C22" s="9">
        <v>1568.2142263700002</v>
      </c>
      <c r="D22" s="9">
        <v>130.50403929000004</v>
      </c>
      <c r="E22" s="9">
        <v>1698.7182656600003</v>
      </c>
    </row>
    <row r="23" spans="1:5" x14ac:dyDescent="0.3">
      <c r="A23" s="8" t="s">
        <v>21</v>
      </c>
      <c r="B23" s="34"/>
      <c r="C23" s="9">
        <v>104.23022837940499</v>
      </c>
      <c r="D23" s="9"/>
      <c r="E23" s="9">
        <v>104.23022837940499</v>
      </c>
    </row>
    <row r="24" spans="1:5" x14ac:dyDescent="0.3">
      <c r="A24" s="8" t="s">
        <v>22</v>
      </c>
      <c r="B24" s="34"/>
      <c r="C24" s="12">
        <v>0.987263</v>
      </c>
      <c r="D24" s="12"/>
      <c r="E24" s="12">
        <v>0.987263</v>
      </c>
    </row>
    <row r="25" spans="1:5" s="21" customFormat="1" x14ac:dyDescent="0.3">
      <c r="A25" s="50" t="s">
        <v>23</v>
      </c>
      <c r="B25" s="35"/>
      <c r="C25" s="12">
        <v>6.6857297600000001</v>
      </c>
      <c r="D25" s="9"/>
      <c r="E25" s="12">
        <v>6.6857297600000001</v>
      </c>
    </row>
    <row r="26" spans="1:5" x14ac:dyDescent="0.3">
      <c r="A26" s="67" t="s">
        <v>24</v>
      </c>
      <c r="B26" s="68"/>
      <c r="C26" s="15">
        <v>58.146379320000001</v>
      </c>
      <c r="D26" s="22">
        <v>-4.7146902800000001</v>
      </c>
      <c r="E26" s="15">
        <v>53.431689040000002</v>
      </c>
    </row>
    <row r="27" spans="1:5" x14ac:dyDescent="0.3">
      <c r="A27" s="14" t="s">
        <v>25</v>
      </c>
      <c r="B27" s="36"/>
      <c r="C27" s="22">
        <v>64.832109079999995</v>
      </c>
      <c r="D27" s="22">
        <v>-4.7146902800000001</v>
      </c>
      <c r="E27" s="22">
        <v>60.117418800000003</v>
      </c>
    </row>
    <row r="28" spans="1:5" s="21" customFormat="1" ht="14.15" customHeight="1" x14ac:dyDescent="0.3">
      <c r="A28" s="7" t="s">
        <v>26</v>
      </c>
      <c r="B28" s="32"/>
      <c r="C28" s="23">
        <v>10914.944587949414</v>
      </c>
      <c r="D28" s="23">
        <v>125.78934901000004</v>
      </c>
      <c r="E28" s="23">
        <v>11040.733936959414</v>
      </c>
    </row>
    <row r="29" spans="1:5" s="21" customFormat="1" x14ac:dyDescent="0.3">
      <c r="A29" s="24"/>
      <c r="B29" s="43"/>
      <c r="C29" s="44"/>
      <c r="D29" s="45"/>
      <c r="E29" s="44"/>
    </row>
    <row r="30" spans="1:5" s="21" customFormat="1" x14ac:dyDescent="0.3">
      <c r="A30" s="7" t="s">
        <v>27</v>
      </c>
      <c r="B30" s="32"/>
      <c r="C30" s="46"/>
      <c r="D30" s="23"/>
      <c r="E30" s="46"/>
    </row>
    <row r="31" spans="1:5" x14ac:dyDescent="0.3">
      <c r="A31" s="24" t="s">
        <v>30</v>
      </c>
      <c r="B31" s="43"/>
      <c r="C31" s="26">
        <v>175.93318862970034</v>
      </c>
      <c r="D31" s="26"/>
      <c r="E31" s="26">
        <v>175.93318862970034</v>
      </c>
    </row>
    <row r="32" spans="1:5" x14ac:dyDescent="0.3">
      <c r="A32" s="51" t="s">
        <v>31</v>
      </c>
      <c r="B32" s="42"/>
      <c r="C32" s="26">
        <v>3.91940782</v>
      </c>
      <c r="D32" s="26"/>
      <c r="E32" s="26">
        <v>3.91940782</v>
      </c>
    </row>
    <row r="33" spans="1:5 16243:16288" x14ac:dyDescent="0.3">
      <c r="A33" s="51" t="s">
        <v>32</v>
      </c>
      <c r="B33" s="42"/>
      <c r="C33" s="26">
        <v>138.59656761000002</v>
      </c>
      <c r="D33" s="26"/>
      <c r="E33" s="26">
        <v>138.59656761000002</v>
      </c>
    </row>
    <row r="34" spans="1:5 16243:16288" x14ac:dyDescent="0.3">
      <c r="A34" s="50" t="s">
        <v>33</v>
      </c>
      <c r="B34" s="35"/>
      <c r="C34" s="9">
        <v>360.48767730434491</v>
      </c>
      <c r="D34" s="9">
        <v>-104.40323143000001</v>
      </c>
      <c r="E34" s="9">
        <v>256.08444587434491</v>
      </c>
    </row>
    <row r="35" spans="1:5 16243:16288" x14ac:dyDescent="0.3">
      <c r="A35" s="14" t="s">
        <v>34</v>
      </c>
      <c r="B35" s="36"/>
      <c r="C35" s="22">
        <v>503.00365273434494</v>
      </c>
      <c r="D35" s="22">
        <v>-104.40323143000001</v>
      </c>
      <c r="E35" s="22">
        <v>398.60042130434493</v>
      </c>
    </row>
    <row r="36" spans="1:5 16243:16288" x14ac:dyDescent="0.3">
      <c r="A36" s="24" t="s">
        <v>35</v>
      </c>
      <c r="B36" s="43"/>
      <c r="C36" s="26">
        <v>678.93684136404522</v>
      </c>
      <c r="D36" s="26">
        <v>-104.40323143000001</v>
      </c>
      <c r="E36" s="26">
        <v>574.53360993404522</v>
      </c>
    </row>
    <row r="37" spans="1:5 16243:16288" x14ac:dyDescent="0.3">
      <c r="A37" s="14" t="s">
        <v>36</v>
      </c>
      <c r="B37" s="36"/>
      <c r="C37" s="15">
        <v>59.46</v>
      </c>
      <c r="D37" s="15"/>
      <c r="E37" s="15">
        <v>59.46</v>
      </c>
      <c r="WZS37" s="24"/>
    </row>
    <row r="38" spans="1:5 16243:16288" s="21" customFormat="1" x14ac:dyDescent="0.3">
      <c r="A38" s="7" t="s">
        <v>5</v>
      </c>
      <c r="B38" s="32"/>
      <c r="C38" s="27">
        <v>738.39684136404526</v>
      </c>
      <c r="D38" s="27">
        <v>-104.40323143000001</v>
      </c>
      <c r="E38" s="27">
        <v>633.99360993404525</v>
      </c>
    </row>
    <row r="39" spans="1:5 16243:16288" s="21" customFormat="1" x14ac:dyDescent="0.3">
      <c r="A39" s="7"/>
      <c r="B39" s="32"/>
      <c r="C39" s="27"/>
      <c r="D39" s="27"/>
      <c r="E39" s="27"/>
    </row>
    <row r="40" spans="1:5 16243:16288" s="21" customFormat="1" x14ac:dyDescent="0.3">
      <c r="A40" s="7" t="s">
        <v>37</v>
      </c>
      <c r="B40" s="32"/>
      <c r="C40" s="23">
        <v>11653.341429313459</v>
      </c>
      <c r="D40" s="23">
        <v>21.386117580000032</v>
      </c>
      <c r="E40" s="23">
        <v>11674.727546893459</v>
      </c>
    </row>
    <row r="41" spans="1:5 16243:16288" x14ac:dyDescent="0.3">
      <c r="A41" s="24"/>
      <c r="B41" s="43"/>
      <c r="C41" s="66" t="s">
        <v>38</v>
      </c>
      <c r="D41" s="66" t="s">
        <v>38</v>
      </c>
      <c r="E41" s="66" t="s">
        <v>38</v>
      </c>
    </row>
    <row r="42" spans="1:5 16243:16288" s="3" customFormat="1" ht="40" customHeight="1" x14ac:dyDescent="0.3">
      <c r="A42" s="1" t="s">
        <v>107</v>
      </c>
      <c r="B42" s="47" t="s">
        <v>44</v>
      </c>
      <c r="C42" s="47" t="s">
        <v>42</v>
      </c>
      <c r="D42" s="29" t="s">
        <v>43</v>
      </c>
      <c r="E42" s="29" t="s">
        <v>6</v>
      </c>
    </row>
    <row r="43" spans="1:5 16243:16288" s="7" customFormat="1" ht="13" x14ac:dyDescent="0.3">
      <c r="A43" s="52" t="s">
        <v>48</v>
      </c>
      <c r="B43" s="32">
        <v>1045.1296303700001</v>
      </c>
      <c r="C43" s="32">
        <v>0.44462600000000002</v>
      </c>
      <c r="D43" s="32">
        <v>522.63997000000006</v>
      </c>
      <c r="E43" s="32">
        <v>1568.2142263700002</v>
      </c>
    </row>
    <row r="44" spans="1:5 16243:16288" s="24" customFormat="1" ht="13" x14ac:dyDescent="0.3">
      <c r="A44" s="24" t="s">
        <v>45</v>
      </c>
      <c r="B44" s="43">
        <v>-1045.1296303700001</v>
      </c>
      <c r="C44" s="43"/>
      <c r="D44" s="43">
        <v>-2.7385896300000923</v>
      </c>
      <c r="E44" s="43">
        <v>-1047.8682200000003</v>
      </c>
    </row>
    <row r="45" spans="1:5 16243:16288" s="24" customFormat="1" ht="13" hidden="1" x14ac:dyDescent="0.3">
      <c r="A45" s="24" t="s">
        <v>46</v>
      </c>
      <c r="B45" s="43"/>
      <c r="C45" s="43"/>
      <c r="D45" s="43"/>
      <c r="E45" s="43">
        <v>0</v>
      </c>
    </row>
    <row r="46" spans="1:5 16243:16288" s="24" customFormat="1" ht="13" x14ac:dyDescent="0.3">
      <c r="A46" s="14" t="s">
        <v>47</v>
      </c>
      <c r="B46" s="36"/>
      <c r="C46" s="36">
        <v>-1.5221302199999998</v>
      </c>
      <c r="D46" s="36">
        <v>132.02616951000005</v>
      </c>
      <c r="E46" s="36">
        <v>130.50403929000004</v>
      </c>
    </row>
    <row r="47" spans="1:5 16243:16288" s="7" customFormat="1" ht="13" x14ac:dyDescent="0.3">
      <c r="A47" s="52" t="s">
        <v>49</v>
      </c>
      <c r="B47" s="6" t="s">
        <v>0</v>
      </c>
      <c r="C47" s="6">
        <v>-1.0775042199999998</v>
      </c>
      <c r="D47" s="6">
        <v>651.92754988000002</v>
      </c>
      <c r="E47" s="6">
        <v>650.85004565999998</v>
      </c>
      <c r="XBL47" s="32"/>
    </row>
    <row r="48" spans="1:5 16243:16288" s="24" customFormat="1" ht="13" x14ac:dyDescent="0.3">
      <c r="B48" s="43"/>
      <c r="C48" s="43"/>
      <c r="D48" s="43"/>
      <c r="E48" s="43"/>
    </row>
    <row r="49" spans="1:5 16288:16288" s="24" customFormat="1" ht="13" x14ac:dyDescent="0.3">
      <c r="A49" s="24" t="s">
        <v>109</v>
      </c>
      <c r="B49" s="43"/>
      <c r="C49" s="43"/>
      <c r="D49" s="43"/>
      <c r="E49" s="43"/>
    </row>
    <row r="50" spans="1:5 16288:16288" s="24" customFormat="1" ht="13" x14ac:dyDescent="0.3">
      <c r="B50" s="43"/>
      <c r="C50" s="43"/>
      <c r="D50" s="43"/>
      <c r="E50" s="43"/>
    </row>
    <row r="51" spans="1:5 16288:16288" s="3" customFormat="1" ht="40" customHeight="1" x14ac:dyDescent="0.3">
      <c r="A51" s="1" t="s">
        <v>107</v>
      </c>
      <c r="B51" s="47"/>
      <c r="C51" s="47" t="s">
        <v>42</v>
      </c>
      <c r="D51" s="47" t="s">
        <v>43</v>
      </c>
      <c r="E51" s="47" t="s">
        <v>6</v>
      </c>
    </row>
    <row r="52" spans="1:5 16288:16288" s="24" customFormat="1" ht="13" x14ac:dyDescent="0.3">
      <c r="A52" s="24" t="s">
        <v>50</v>
      </c>
      <c r="B52" s="43"/>
      <c r="C52" s="43">
        <v>-18.53010085</v>
      </c>
      <c r="D52" s="43">
        <v>529.35339595000005</v>
      </c>
      <c r="E52" s="43">
        <v>510.82329510000005</v>
      </c>
    </row>
    <row r="53" spans="1:5 16288:16288" s="24" customFormat="1" ht="13" x14ac:dyDescent="0.3">
      <c r="A53" s="24" t="s">
        <v>51</v>
      </c>
      <c r="B53" s="43"/>
      <c r="C53" s="43">
        <v>7.2759739999999997</v>
      </c>
      <c r="D53" s="43">
        <v>51.498564000000002</v>
      </c>
      <c r="E53" s="43">
        <v>58.774538</v>
      </c>
    </row>
    <row r="54" spans="1:5 16288:16288" s="24" customFormat="1" ht="13" x14ac:dyDescent="0.3">
      <c r="A54" s="14" t="s">
        <v>108</v>
      </c>
      <c r="B54" s="36"/>
      <c r="C54" s="36">
        <v>10.176622630000001</v>
      </c>
      <c r="D54" s="36">
        <v>71.075589929999992</v>
      </c>
      <c r="E54" s="36">
        <v>81.25221255999999</v>
      </c>
    </row>
    <row r="55" spans="1:5 16288:16288" s="7" customFormat="1" ht="13" x14ac:dyDescent="0.3">
      <c r="A55" s="52" t="s">
        <v>49</v>
      </c>
      <c r="B55" s="32"/>
      <c r="C55" s="6">
        <v>-1.0775042199999998</v>
      </c>
      <c r="D55" s="6">
        <v>651.92754988000002</v>
      </c>
      <c r="E55" s="6">
        <v>650.85004565999998</v>
      </c>
      <c r="XBL55" s="32"/>
    </row>
    <row r="56" spans="1:5 16288:16288" s="24" customFormat="1" ht="13" x14ac:dyDescent="0.3">
      <c r="B56" s="43"/>
      <c r="C56" s="43"/>
      <c r="D56" s="43"/>
      <c r="E56" s="43"/>
    </row>
    <row r="57" spans="1:5 16288:16288" s="24" customFormat="1" ht="13" x14ac:dyDescent="0.3">
      <c r="B57" s="43"/>
      <c r="C57" s="43"/>
      <c r="D57" s="43"/>
      <c r="E57" s="43"/>
    </row>
    <row r="58" spans="1:5 16288:16288" s="24" customFormat="1" ht="13" x14ac:dyDescent="0.3">
      <c r="B58" s="43"/>
      <c r="C58" s="43"/>
      <c r="D58" s="43"/>
      <c r="E58" s="43"/>
    </row>
    <row r="59" spans="1:5 16288:16288" s="24" customFormat="1" ht="13" x14ac:dyDescent="0.3">
      <c r="B59" s="43"/>
      <c r="C59" s="43"/>
      <c r="D59" s="43"/>
      <c r="E59" s="43"/>
    </row>
    <row r="60" spans="1:5 16288:16288" s="24" customFormat="1" ht="13" x14ac:dyDescent="0.3">
      <c r="B60" s="43"/>
      <c r="C60" s="43"/>
      <c r="D60" s="43"/>
      <c r="E60" s="43"/>
    </row>
    <row r="61" spans="1:5 16288:16288" s="24" customFormat="1" ht="13" x14ac:dyDescent="0.3">
      <c r="B61" s="43"/>
      <c r="C61" s="43"/>
      <c r="D61" s="43"/>
      <c r="E61" s="43"/>
    </row>
    <row r="62" spans="1:5 16288:16288" s="24" customFormat="1" ht="13" x14ac:dyDescent="0.3">
      <c r="B62" s="43"/>
      <c r="C62" s="43"/>
      <c r="D62" s="43"/>
      <c r="E62" s="43"/>
    </row>
    <row r="63" spans="1:5 16288:16288" s="24" customFormat="1" ht="13" x14ac:dyDescent="0.3">
      <c r="B63" s="43"/>
      <c r="C63" s="43"/>
      <c r="D63" s="43"/>
      <c r="E63" s="43"/>
    </row>
    <row r="64" spans="1:5 16288:16288" s="24" customFormat="1" ht="13" x14ac:dyDescent="0.3">
      <c r="B64" s="43"/>
      <c r="C64" s="43"/>
      <c r="D64" s="43"/>
      <c r="E64" s="43"/>
    </row>
    <row r="65" spans="2:5" s="24" customFormat="1" ht="13" x14ac:dyDescent="0.3">
      <c r="B65" s="43"/>
      <c r="C65" s="43"/>
      <c r="D65" s="43"/>
      <c r="E65" s="43"/>
    </row>
    <row r="66" spans="2:5" s="24" customFormat="1" ht="13" x14ac:dyDescent="0.3">
      <c r="B66" s="43"/>
      <c r="C66" s="43"/>
      <c r="D66" s="43"/>
      <c r="E66" s="43"/>
    </row>
    <row r="67" spans="2:5" s="24" customFormat="1" ht="13" x14ac:dyDescent="0.3">
      <c r="B67" s="43"/>
      <c r="C67" s="43"/>
      <c r="D67" s="43"/>
      <c r="E67" s="43"/>
    </row>
    <row r="68" spans="2:5" s="24" customFormat="1" ht="13" x14ac:dyDescent="0.3">
      <c r="B68" s="43"/>
      <c r="C68" s="43"/>
      <c r="D68" s="43"/>
      <c r="E68" s="43"/>
    </row>
    <row r="69" spans="2:5" s="24" customFormat="1" ht="13" x14ac:dyDescent="0.3">
      <c r="B69" s="43"/>
      <c r="C69" s="43"/>
      <c r="D69" s="43"/>
      <c r="E69" s="43"/>
    </row>
    <row r="70" spans="2:5" s="24" customFormat="1" ht="13" x14ac:dyDescent="0.3">
      <c r="B70" s="43"/>
      <c r="C70" s="43"/>
      <c r="D70" s="43"/>
      <c r="E70" s="43"/>
    </row>
    <row r="71" spans="2:5" s="24" customFormat="1" ht="13" x14ac:dyDescent="0.3">
      <c r="B71" s="43"/>
      <c r="C71" s="43"/>
      <c r="D71" s="43"/>
      <c r="E71" s="43"/>
    </row>
    <row r="72" spans="2:5" s="24" customFormat="1" ht="13" x14ac:dyDescent="0.3">
      <c r="B72" s="43"/>
      <c r="C72" s="43"/>
      <c r="D72" s="43"/>
      <c r="E72" s="43"/>
    </row>
    <row r="73" spans="2:5" s="24" customFormat="1" ht="13" x14ac:dyDescent="0.3">
      <c r="B73" s="43"/>
      <c r="C73" s="43"/>
      <c r="D73" s="43"/>
      <c r="E73" s="43"/>
    </row>
    <row r="74" spans="2:5" s="24" customFormat="1" ht="13" x14ac:dyDescent="0.3">
      <c r="B74" s="43"/>
      <c r="C74" s="43"/>
      <c r="D74" s="43"/>
      <c r="E74" s="43"/>
    </row>
    <row r="75" spans="2:5" s="24" customFormat="1" ht="13" x14ac:dyDescent="0.3">
      <c r="B75" s="43"/>
      <c r="C75" s="43"/>
      <c r="D75" s="43"/>
      <c r="E75" s="43"/>
    </row>
    <row r="76" spans="2:5" s="24" customFormat="1" ht="13" x14ac:dyDescent="0.3">
      <c r="B76" s="43"/>
      <c r="C76" s="43"/>
      <c r="D76" s="43"/>
      <c r="E76" s="43"/>
    </row>
    <row r="1048492" spans="5:5" x14ac:dyDescent="0.3">
      <c r="E1048492" s="49"/>
    </row>
  </sheetData>
  <printOptions horizontalCentered="1"/>
  <pageMargins left="0.51181102362204722" right="0.51181102362204722" top="0.35433070866141736" bottom="0.15748031496062992" header="0.31496062992125984" footer="0.31496062992125984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D34"/>
  <sheetViews>
    <sheetView workbookViewId="0"/>
  </sheetViews>
  <sheetFormatPr defaultColWidth="8.58203125" defaultRowHeight="14.5" x14ac:dyDescent="0.3"/>
  <cols>
    <col min="1" max="1" width="43.58203125" style="20" customWidth="1"/>
    <col min="2" max="4" width="12.08203125" style="20" customWidth="1"/>
    <col min="5" max="16384" width="8.58203125" style="20"/>
  </cols>
  <sheetData>
    <row r="1" spans="1:4" s="3" customFormat="1" ht="42" customHeight="1" x14ac:dyDescent="0.3">
      <c r="A1" s="1" t="s">
        <v>74</v>
      </c>
      <c r="B1" s="53" t="s">
        <v>77</v>
      </c>
      <c r="C1" s="53" t="s">
        <v>110</v>
      </c>
      <c r="D1" s="53" t="s">
        <v>78</v>
      </c>
    </row>
    <row r="2" spans="1:4" s="3" customFormat="1" ht="15" customHeight="1" x14ac:dyDescent="0.3">
      <c r="A2" s="4" t="s">
        <v>2</v>
      </c>
      <c r="B2" s="5"/>
      <c r="C2" s="5"/>
      <c r="D2" s="5"/>
    </row>
    <row r="3" spans="1:4" x14ac:dyDescent="0.3">
      <c r="A3" s="24" t="s">
        <v>53</v>
      </c>
      <c r="B3" s="26">
        <v>25.110904220000013</v>
      </c>
      <c r="C3" s="26"/>
      <c r="D3" s="26">
        <v>25.110904220000013</v>
      </c>
    </row>
    <row r="4" spans="1:4" s="10" customFormat="1" x14ac:dyDescent="0.3">
      <c r="A4" s="8" t="s">
        <v>54</v>
      </c>
      <c r="B4" s="12">
        <v>1.1240469999998809E-2</v>
      </c>
      <c r="C4" s="12"/>
      <c r="D4" s="26">
        <v>1.1240469999998809E-2</v>
      </c>
    </row>
    <row r="5" spans="1:4" s="10" customFormat="1" x14ac:dyDescent="0.3">
      <c r="A5" s="8" t="s">
        <v>55</v>
      </c>
      <c r="B5" s="12">
        <v>31.318302840005984</v>
      </c>
      <c r="C5" s="12"/>
      <c r="D5" s="26">
        <v>31.318302840005984</v>
      </c>
    </row>
    <row r="6" spans="1:4" x14ac:dyDescent="0.3">
      <c r="A6" s="18" t="s">
        <v>76</v>
      </c>
      <c r="B6" s="26">
        <v>4.2585946600000195</v>
      </c>
      <c r="C6" s="26">
        <v>1.4030315499999999</v>
      </c>
      <c r="D6" s="26">
        <v>5.6616262100000192</v>
      </c>
    </row>
    <row r="7" spans="1:4" x14ac:dyDescent="0.3">
      <c r="A7" s="81" t="s">
        <v>75</v>
      </c>
      <c r="B7" s="26">
        <v>-2.4535749099999999</v>
      </c>
      <c r="C7" s="26">
        <v>-11.01622864</v>
      </c>
      <c r="D7" s="26">
        <v>-13.46980355</v>
      </c>
    </row>
    <row r="8" spans="1:4" x14ac:dyDescent="0.3">
      <c r="A8" s="18" t="s">
        <v>79</v>
      </c>
      <c r="B8" s="26" t="s">
        <v>0</v>
      </c>
      <c r="C8" s="26">
        <v>29.239466629999999</v>
      </c>
      <c r="D8" s="26">
        <v>29.239466629999999</v>
      </c>
    </row>
    <row r="9" spans="1:4" x14ac:dyDescent="0.3">
      <c r="A9" s="24" t="s">
        <v>56</v>
      </c>
      <c r="B9" s="26">
        <v>1.80501975000002</v>
      </c>
      <c r="C9" s="26">
        <v>19.626269539999999</v>
      </c>
      <c r="D9" s="26">
        <v>21.431289290000016</v>
      </c>
    </row>
    <row r="10" spans="1:4" x14ac:dyDescent="0.3">
      <c r="A10" s="24" t="s">
        <v>57</v>
      </c>
      <c r="B10" s="26">
        <v>0.70134567000000803</v>
      </c>
      <c r="C10" s="26"/>
      <c r="D10" s="26">
        <v>0.70134567000000803</v>
      </c>
    </row>
    <row r="11" spans="1:4" x14ac:dyDescent="0.3">
      <c r="A11" s="24" t="s">
        <v>58</v>
      </c>
      <c r="B11" s="19">
        <v>8.0473770000000416E-2</v>
      </c>
      <c r="C11" s="19"/>
      <c r="D11" s="26">
        <v>8.0473770000000416E-2</v>
      </c>
    </row>
    <row r="12" spans="1:4" s="21" customFormat="1" x14ac:dyDescent="0.3">
      <c r="A12" s="54" t="s">
        <v>59</v>
      </c>
      <c r="B12" s="55">
        <v>59.027286720006025</v>
      </c>
      <c r="C12" s="55">
        <v>19.626269539999999</v>
      </c>
      <c r="D12" s="55">
        <v>78.653556260006027</v>
      </c>
    </row>
    <row r="13" spans="1:4" x14ac:dyDescent="0.3">
      <c r="A13" s="24"/>
      <c r="B13" s="19"/>
      <c r="C13" s="19"/>
      <c r="D13" s="26"/>
    </row>
    <row r="14" spans="1:4" x14ac:dyDescent="0.3">
      <c r="A14" s="24" t="s">
        <v>60</v>
      </c>
      <c r="B14" s="19">
        <v>-21.274524590000002</v>
      </c>
      <c r="C14" s="19">
        <v>0.77739168999999997</v>
      </c>
      <c r="D14" s="26">
        <v>-20.497132900000004</v>
      </c>
    </row>
    <row r="15" spans="1:4" x14ac:dyDescent="0.3">
      <c r="A15" s="24" t="s">
        <v>61</v>
      </c>
      <c r="B15" s="19">
        <v>-7.6285024899999998</v>
      </c>
      <c r="C15" s="19">
        <v>0.15974774</v>
      </c>
      <c r="D15" s="26">
        <v>-7.4687547499999996</v>
      </c>
    </row>
    <row r="16" spans="1:4" x14ac:dyDescent="0.3">
      <c r="A16" s="24" t="s">
        <v>62</v>
      </c>
      <c r="B16" s="19">
        <v>-5.8701277800000007</v>
      </c>
      <c r="C16" s="19">
        <v>7.5588290000000002E-2</v>
      </c>
      <c r="D16" s="26">
        <v>-5.7945394900000009</v>
      </c>
    </row>
    <row r="17" spans="1:4" x14ac:dyDescent="0.3">
      <c r="A17" s="24" t="s">
        <v>63</v>
      </c>
      <c r="B17" s="19">
        <v>-11.155070869999998</v>
      </c>
      <c r="C17" s="19">
        <v>1.6271085300000001</v>
      </c>
      <c r="D17" s="26">
        <v>-9.5279623399999984</v>
      </c>
    </row>
    <row r="18" spans="1:4" s="21" customFormat="1" x14ac:dyDescent="0.3">
      <c r="A18" s="54" t="s">
        <v>64</v>
      </c>
      <c r="B18" s="55">
        <v>-45.928225730000001</v>
      </c>
      <c r="C18" s="55">
        <v>2.6398362500000001</v>
      </c>
      <c r="D18" s="55">
        <v>-43.288389480000006</v>
      </c>
    </row>
    <row r="19" spans="1:4" x14ac:dyDescent="0.3">
      <c r="A19" s="24"/>
      <c r="B19" s="19"/>
      <c r="C19" s="19"/>
      <c r="D19" s="26"/>
    </row>
    <row r="20" spans="1:4" x14ac:dyDescent="0.3">
      <c r="A20" s="24" t="s">
        <v>65</v>
      </c>
      <c r="B20" s="26" t="s">
        <v>0</v>
      </c>
      <c r="C20" s="26"/>
      <c r="D20" s="26" t="s">
        <v>0</v>
      </c>
    </row>
    <row r="21" spans="1:4" x14ac:dyDescent="0.3">
      <c r="A21" s="24" t="s">
        <v>66</v>
      </c>
      <c r="B21" s="26">
        <v>0.30348759000000003</v>
      </c>
      <c r="C21" s="26"/>
      <c r="D21" s="26">
        <v>0.30348759000000003</v>
      </c>
    </row>
    <row r="22" spans="1:4" x14ac:dyDescent="0.3">
      <c r="A22" s="24" t="s">
        <v>67</v>
      </c>
      <c r="B22" s="26">
        <v>0.1076815</v>
      </c>
      <c r="C22" s="26"/>
      <c r="D22" s="26">
        <v>0.1076815</v>
      </c>
    </row>
    <row r="23" spans="1:4" s="21" customFormat="1" x14ac:dyDescent="0.3">
      <c r="A23" s="54" t="s">
        <v>68</v>
      </c>
      <c r="B23" s="55">
        <v>13.510230080006023</v>
      </c>
      <c r="C23" s="55">
        <v>22.266105789999997</v>
      </c>
      <c r="D23" s="55">
        <v>35.776335870006022</v>
      </c>
    </row>
    <row r="24" spans="1:4" x14ac:dyDescent="0.3">
      <c r="A24" s="24" t="s">
        <v>69</v>
      </c>
      <c r="B24" s="26">
        <v>-2.5219342400000002</v>
      </c>
      <c r="C24" s="26">
        <v>-4.6731682499999998</v>
      </c>
      <c r="D24" s="26">
        <v>-7.19510249</v>
      </c>
    </row>
    <row r="25" spans="1:4" s="21" customFormat="1" x14ac:dyDescent="0.3">
      <c r="A25" s="54" t="s">
        <v>4</v>
      </c>
      <c r="B25" s="55">
        <v>10.988295840006023</v>
      </c>
      <c r="C25" s="55">
        <v>17.592937539999998</v>
      </c>
      <c r="D25" s="55">
        <v>28.581233380006022</v>
      </c>
    </row>
    <row r="26" spans="1:4" x14ac:dyDescent="0.3">
      <c r="A26" s="24"/>
      <c r="B26" s="19"/>
      <c r="C26" s="19"/>
      <c r="D26" s="26"/>
    </row>
    <row r="27" spans="1:4" s="21" customFormat="1" x14ac:dyDescent="0.3">
      <c r="A27" s="7" t="s">
        <v>70</v>
      </c>
      <c r="B27" s="23"/>
      <c r="C27" s="23"/>
      <c r="D27" s="26"/>
    </row>
    <row r="28" spans="1:4" x14ac:dyDescent="0.3">
      <c r="A28" s="24" t="s">
        <v>71</v>
      </c>
      <c r="B28" s="26">
        <v>10.988295840006023</v>
      </c>
      <c r="C28" s="26">
        <v>17.592937539999998</v>
      </c>
      <c r="D28" s="26">
        <v>28.581233380006022</v>
      </c>
    </row>
    <row r="29" spans="1:4" hidden="1" x14ac:dyDescent="0.3">
      <c r="A29" s="24" t="s">
        <v>36</v>
      </c>
      <c r="B29" s="26" t="s">
        <v>0</v>
      </c>
      <c r="C29" s="26" t="s">
        <v>0</v>
      </c>
      <c r="D29" s="26" t="s">
        <v>0</v>
      </c>
    </row>
    <row r="30" spans="1:4" s="21" customFormat="1" x14ac:dyDescent="0.3">
      <c r="A30" s="54" t="s">
        <v>6</v>
      </c>
      <c r="B30" s="55">
        <v>10.988295840006023</v>
      </c>
      <c r="C30" s="55">
        <v>17.592937539999998</v>
      </c>
      <c r="D30" s="55">
        <v>28.581233380006022</v>
      </c>
    </row>
    <row r="31" spans="1:4" x14ac:dyDescent="0.3">
      <c r="A31" s="24"/>
      <c r="B31" s="56"/>
      <c r="C31" s="56"/>
      <c r="D31" s="26"/>
    </row>
    <row r="32" spans="1:4" x14ac:dyDescent="0.3">
      <c r="A32" s="24" t="s">
        <v>72</v>
      </c>
      <c r="B32" s="57">
        <v>0.15285845176538723</v>
      </c>
      <c r="C32" s="57">
        <v>0.24473578373988208</v>
      </c>
      <c r="D32" s="57">
        <v>0.39759423550526929</v>
      </c>
    </row>
    <row r="33" spans="1:4" x14ac:dyDescent="0.3">
      <c r="A33" s="24" t="s">
        <v>73</v>
      </c>
      <c r="B33" s="57">
        <v>0.15285845176538723</v>
      </c>
      <c r="C33" s="57">
        <v>0.24473578373988208</v>
      </c>
      <c r="D33" s="57">
        <v>0.39759423550526929</v>
      </c>
    </row>
    <row r="34" spans="1:4" x14ac:dyDescent="0.3">
      <c r="A34" s="24"/>
      <c r="B34" s="25"/>
      <c r="C34" s="25"/>
      <c r="D34" s="58"/>
    </row>
  </sheetData>
  <phoneticPr fontId="5" type="noConversion"/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/>
  <dimension ref="A1:D34"/>
  <sheetViews>
    <sheetView workbookViewId="0"/>
  </sheetViews>
  <sheetFormatPr defaultColWidth="8.58203125" defaultRowHeight="14.5" x14ac:dyDescent="0.3"/>
  <cols>
    <col min="1" max="1" width="43.58203125" style="20" customWidth="1"/>
    <col min="2" max="4" width="12.08203125" style="71" customWidth="1"/>
    <col min="5" max="16384" width="8.58203125" style="20"/>
  </cols>
  <sheetData>
    <row r="1" spans="1:4" s="3" customFormat="1" ht="42" customHeight="1" x14ac:dyDescent="0.3">
      <c r="A1" s="1" t="s">
        <v>74</v>
      </c>
      <c r="B1" s="53" t="s">
        <v>80</v>
      </c>
      <c r="C1" s="53" t="s">
        <v>110</v>
      </c>
      <c r="D1" s="53" t="s">
        <v>81</v>
      </c>
    </row>
    <row r="2" spans="1:4" s="3" customFormat="1" ht="15" customHeight="1" x14ac:dyDescent="0.3">
      <c r="A2" s="4"/>
      <c r="B2" s="5"/>
      <c r="C2" s="5"/>
      <c r="D2" s="5"/>
    </row>
    <row r="3" spans="1:4" x14ac:dyDescent="0.3">
      <c r="A3" s="24" t="s">
        <v>53</v>
      </c>
      <c r="B3" s="26">
        <v>25.814274769999965</v>
      </c>
      <c r="C3" s="26"/>
      <c r="D3" s="26">
        <v>25.814274769999965</v>
      </c>
    </row>
    <row r="4" spans="1:4" s="10" customFormat="1" x14ac:dyDescent="0.3">
      <c r="A4" s="8" t="s">
        <v>54</v>
      </c>
      <c r="B4" s="26">
        <v>0.41571218999999715</v>
      </c>
      <c r="C4" s="26"/>
      <c r="D4" s="26">
        <v>0.41571218999999715</v>
      </c>
    </row>
    <row r="5" spans="1:4" s="10" customFormat="1" x14ac:dyDescent="0.3">
      <c r="A5" s="8" t="s">
        <v>55</v>
      </c>
      <c r="B5" s="26">
        <v>31.647558240006006</v>
      </c>
      <c r="C5" s="26"/>
      <c r="D5" s="26">
        <v>31.647558240006006</v>
      </c>
    </row>
    <row r="6" spans="1:4" x14ac:dyDescent="0.3">
      <c r="A6" s="18" t="s">
        <v>76</v>
      </c>
      <c r="B6" s="26">
        <v>4.6686715199999806</v>
      </c>
      <c r="C6" s="26">
        <v>0.66586614000000011</v>
      </c>
      <c r="D6" s="26">
        <v>5.334537659999981</v>
      </c>
    </row>
    <row r="7" spans="1:4" x14ac:dyDescent="0.3">
      <c r="A7" s="80" t="s">
        <v>75</v>
      </c>
      <c r="B7" s="26">
        <v>8.0316577099999993</v>
      </c>
      <c r="C7" s="26">
        <v>-12.288016100000002</v>
      </c>
      <c r="D7" s="26">
        <v>-4.2563583900000026</v>
      </c>
    </row>
    <row r="8" spans="1:4" x14ac:dyDescent="0.3">
      <c r="A8" s="18" t="s">
        <v>79</v>
      </c>
      <c r="B8" s="26" t="s">
        <v>0</v>
      </c>
      <c r="C8" s="26">
        <v>33.783055730000001</v>
      </c>
      <c r="D8" s="26">
        <v>33.783055730000001</v>
      </c>
    </row>
    <row r="9" spans="1:4" x14ac:dyDescent="0.3">
      <c r="A9" s="24" t="s">
        <v>56</v>
      </c>
      <c r="B9" s="26">
        <v>12.70032922999998</v>
      </c>
      <c r="C9" s="26">
        <v>22.160905769999999</v>
      </c>
      <c r="D9" s="26">
        <v>34.861234999999979</v>
      </c>
    </row>
    <row r="10" spans="1:4" x14ac:dyDescent="0.3">
      <c r="A10" s="24" t="s">
        <v>57</v>
      </c>
      <c r="B10" s="26">
        <v>0.87272181000002202</v>
      </c>
      <c r="C10" s="26"/>
      <c r="D10" s="26">
        <v>0.87272181000002202</v>
      </c>
    </row>
    <row r="11" spans="1:4" x14ac:dyDescent="0.3">
      <c r="A11" s="24" t="s">
        <v>58</v>
      </c>
      <c r="B11" s="26">
        <v>0.10485532999999961</v>
      </c>
      <c r="C11" s="26"/>
      <c r="D11" s="26">
        <v>0.10485532999999961</v>
      </c>
    </row>
    <row r="12" spans="1:4" s="21" customFormat="1" x14ac:dyDescent="0.3">
      <c r="A12" s="54" t="s">
        <v>59</v>
      </c>
      <c r="B12" s="83">
        <v>71.555451570005971</v>
      </c>
      <c r="C12" s="83">
        <v>22.160905769999999</v>
      </c>
      <c r="D12" s="83">
        <v>93.71635734000597</v>
      </c>
    </row>
    <row r="13" spans="1:4" x14ac:dyDescent="0.3">
      <c r="A13" s="24"/>
      <c r="B13" s="26"/>
      <c r="C13" s="26"/>
      <c r="D13" s="26"/>
    </row>
    <row r="14" spans="1:4" x14ac:dyDescent="0.3">
      <c r="A14" s="24" t="s">
        <v>60</v>
      </c>
      <c r="B14" s="26">
        <v>-20.783902220000005</v>
      </c>
      <c r="C14" s="26">
        <v>0.85288534000000005</v>
      </c>
      <c r="D14" s="26">
        <v>-19.931016880000005</v>
      </c>
    </row>
    <row r="15" spans="1:4" x14ac:dyDescent="0.3">
      <c r="A15" s="24" t="s">
        <v>61</v>
      </c>
      <c r="B15" s="26">
        <v>-8.3333293399999988</v>
      </c>
      <c r="C15" s="26">
        <v>0.20076521999999999</v>
      </c>
      <c r="D15" s="26">
        <v>-8.1325641199999996</v>
      </c>
    </row>
    <row r="16" spans="1:4" x14ac:dyDescent="0.3">
      <c r="A16" s="24" t="s">
        <v>62</v>
      </c>
      <c r="B16" s="26">
        <v>-5.8967587800000008</v>
      </c>
      <c r="C16" s="26">
        <v>7.7030490000000007E-2</v>
      </c>
      <c r="D16" s="26">
        <v>-5.8197282900000005</v>
      </c>
    </row>
    <row r="17" spans="1:4" x14ac:dyDescent="0.3">
      <c r="A17" s="24" t="s">
        <v>63</v>
      </c>
      <c r="B17" s="26">
        <v>-9.6452396800000049</v>
      </c>
      <c r="C17" s="26">
        <v>1.69805815</v>
      </c>
      <c r="D17" s="26">
        <v>-7.9471815300000053</v>
      </c>
    </row>
    <row r="18" spans="1:4" s="21" customFormat="1" x14ac:dyDescent="0.3">
      <c r="A18" s="54" t="s">
        <v>64</v>
      </c>
      <c r="B18" s="83">
        <v>-44.65923002000001</v>
      </c>
      <c r="C18" s="83">
        <v>2.8287392000000002</v>
      </c>
      <c r="D18" s="83">
        <v>-41.830490820000009</v>
      </c>
    </row>
    <row r="19" spans="1:4" x14ac:dyDescent="0.3">
      <c r="A19" s="24"/>
      <c r="B19" s="26"/>
      <c r="C19" s="26"/>
      <c r="D19" s="26"/>
    </row>
    <row r="20" spans="1:4" x14ac:dyDescent="0.3">
      <c r="A20" s="24" t="s">
        <v>65</v>
      </c>
      <c r="B20" s="26" t="s">
        <v>0</v>
      </c>
      <c r="C20" s="26"/>
      <c r="D20" s="26" t="s">
        <v>0</v>
      </c>
    </row>
    <row r="21" spans="1:4" x14ac:dyDescent="0.3">
      <c r="A21" s="24" t="s">
        <v>66</v>
      </c>
      <c r="B21" s="26">
        <v>-2.3750643899999999</v>
      </c>
      <c r="C21" s="26"/>
      <c r="D21" s="26">
        <v>-2.3750643899999999</v>
      </c>
    </row>
    <row r="22" spans="1:4" x14ac:dyDescent="0.3">
      <c r="A22" s="24" t="s">
        <v>67</v>
      </c>
      <c r="B22" s="26">
        <v>0.19359023000000003</v>
      </c>
      <c r="C22" s="26"/>
      <c r="D22" s="26">
        <v>0.19359023000000003</v>
      </c>
    </row>
    <row r="23" spans="1:4" s="21" customFormat="1" x14ac:dyDescent="0.3">
      <c r="A23" s="54" t="s">
        <v>68</v>
      </c>
      <c r="B23" s="83">
        <v>24.714747390005964</v>
      </c>
      <c r="C23" s="83">
        <v>24.989644970000001</v>
      </c>
      <c r="D23" s="83">
        <v>49.704392360005961</v>
      </c>
    </row>
    <row r="24" spans="1:4" x14ac:dyDescent="0.3">
      <c r="A24" s="24" t="s">
        <v>69</v>
      </c>
      <c r="B24" s="26">
        <v>-4.8813646899999998</v>
      </c>
      <c r="C24" s="26">
        <v>-5.2178760799999999</v>
      </c>
      <c r="D24" s="26">
        <v>-10.09924077</v>
      </c>
    </row>
    <row r="25" spans="1:4" s="21" customFormat="1" x14ac:dyDescent="0.3">
      <c r="A25" s="54" t="s">
        <v>4</v>
      </c>
      <c r="B25" s="83">
        <v>19.833382700005963</v>
      </c>
      <c r="C25" s="83">
        <v>19.771768890000001</v>
      </c>
      <c r="D25" s="83">
        <v>39.60515159000596</v>
      </c>
    </row>
    <row r="26" spans="1:4" x14ac:dyDescent="0.3">
      <c r="A26" s="24"/>
      <c r="B26" s="26"/>
      <c r="C26" s="26"/>
      <c r="D26" s="26"/>
    </row>
    <row r="27" spans="1:4" s="21" customFormat="1" x14ac:dyDescent="0.3">
      <c r="A27" s="7" t="s">
        <v>70</v>
      </c>
      <c r="B27" s="27"/>
      <c r="C27" s="27"/>
      <c r="D27" s="26"/>
    </row>
    <row r="28" spans="1:4" x14ac:dyDescent="0.3">
      <c r="A28" s="24" t="s">
        <v>71</v>
      </c>
      <c r="B28" s="26">
        <v>19.833382700005963</v>
      </c>
      <c r="C28" s="26">
        <v>19.771768890000001</v>
      </c>
      <c r="D28" s="26">
        <v>39.60515159000596</v>
      </c>
    </row>
    <row r="29" spans="1:4" hidden="1" x14ac:dyDescent="0.3">
      <c r="A29" s="24" t="s">
        <v>36</v>
      </c>
      <c r="B29" s="26" t="s">
        <v>0</v>
      </c>
      <c r="C29" s="26" t="s">
        <v>0</v>
      </c>
      <c r="D29" s="26" t="s">
        <v>0</v>
      </c>
    </row>
    <row r="30" spans="1:4" s="21" customFormat="1" x14ac:dyDescent="0.3">
      <c r="A30" s="54" t="s">
        <v>6</v>
      </c>
      <c r="B30" s="83">
        <v>19.833382700005963</v>
      </c>
      <c r="C30" s="83">
        <v>19.771768890000001</v>
      </c>
      <c r="D30" s="83">
        <v>39.60515159000596</v>
      </c>
    </row>
    <row r="31" spans="1:4" x14ac:dyDescent="0.3">
      <c r="A31" s="24"/>
      <c r="B31" s="82"/>
      <c r="C31" s="82"/>
      <c r="D31" s="26"/>
    </row>
    <row r="32" spans="1:4" x14ac:dyDescent="0.3">
      <c r="A32" s="24" t="s">
        <v>72</v>
      </c>
      <c r="B32" s="57">
        <v>0.27552950470631699</v>
      </c>
      <c r="C32" s="57">
        <v>0.27459317528918187</v>
      </c>
      <c r="D32" s="57">
        <v>0.5501226799954988</v>
      </c>
    </row>
    <row r="33" spans="1:4" x14ac:dyDescent="0.3">
      <c r="A33" s="24" t="s">
        <v>73</v>
      </c>
      <c r="B33" s="57">
        <v>0.27552950470631699</v>
      </c>
      <c r="C33" s="57">
        <v>0.27459317528918187</v>
      </c>
      <c r="D33" s="57">
        <v>0.5501226799954988</v>
      </c>
    </row>
    <row r="34" spans="1:4" x14ac:dyDescent="0.3">
      <c r="A34" s="24"/>
      <c r="B34" s="84"/>
      <c r="C34" s="84"/>
      <c r="D34" s="85"/>
    </row>
  </sheetData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2060C-B02A-47F4-9F77-D493F7253A44}">
  <dimension ref="A1:D34"/>
  <sheetViews>
    <sheetView workbookViewId="0"/>
  </sheetViews>
  <sheetFormatPr defaultColWidth="8.58203125" defaultRowHeight="14.5" x14ac:dyDescent="0.3"/>
  <cols>
    <col min="1" max="1" width="43.58203125" style="20" customWidth="1"/>
    <col min="2" max="4" width="12.08203125" style="71" customWidth="1"/>
    <col min="5" max="16384" width="8.58203125" style="20"/>
  </cols>
  <sheetData>
    <row r="1" spans="1:4" s="3" customFormat="1" ht="42" customHeight="1" x14ac:dyDescent="0.3">
      <c r="A1" s="1" t="str">
        <f>Koncernen_Q1!A1</f>
        <v>Koncernens resultaträkning
(mn euro)</v>
      </c>
      <c r="B1" s="53" t="s">
        <v>82</v>
      </c>
      <c r="C1" s="53" t="s">
        <v>110</v>
      </c>
      <c r="D1" s="53" t="s">
        <v>83</v>
      </c>
    </row>
    <row r="2" spans="1:4" s="3" customFormat="1" ht="15" customHeight="1" x14ac:dyDescent="0.3">
      <c r="A2" s="4"/>
      <c r="B2" s="5"/>
      <c r="C2" s="5"/>
      <c r="D2" s="5"/>
    </row>
    <row r="3" spans="1:4" x14ac:dyDescent="0.3">
      <c r="A3" s="24" t="str">
        <f>Koncernen_Q1!A3</f>
        <v>Räntenetto</v>
      </c>
      <c r="B3" s="26">
        <v>24.045495970000061</v>
      </c>
      <c r="C3" s="26"/>
      <c r="D3" s="26">
        <v>24.045495970000061</v>
      </c>
    </row>
    <row r="4" spans="1:4" s="10" customFormat="1" x14ac:dyDescent="0.3">
      <c r="A4" s="8" t="str">
        <f>Koncernen_Q1!A4</f>
        <v>Utdelningar</v>
      </c>
      <c r="B4" s="26">
        <v>1.0023394600000013</v>
      </c>
      <c r="C4" s="26"/>
      <c r="D4" s="26">
        <v>1.0023394600000013</v>
      </c>
    </row>
    <row r="5" spans="1:4" s="10" customFormat="1" x14ac:dyDescent="0.3">
      <c r="A5" s="8" t="str">
        <f>Koncernen_Q1!A5</f>
        <v>Provisionsnetto</v>
      </c>
      <c r="B5" s="26">
        <v>29.893989659996009</v>
      </c>
      <c r="C5" s="26"/>
      <c r="D5" s="26">
        <v>29.893989659996009</v>
      </c>
    </row>
    <row r="6" spans="1:4" x14ac:dyDescent="0.3">
      <c r="A6" s="18" t="str">
        <f>Koncernen_Q1!A6</f>
        <v>Försäkringstekniskt resultat</v>
      </c>
      <c r="B6" s="26">
        <v>4.0380206600000381</v>
      </c>
      <c r="C6" s="26">
        <v>-0.19125930999999996</v>
      </c>
      <c r="D6" s="26">
        <v>3.8467613500000382</v>
      </c>
    </row>
    <row r="7" spans="1:4" x14ac:dyDescent="0.3">
      <c r="A7" s="80" t="str">
        <f>Koncernen_Q1!A7</f>
        <v>Nettointäkter från placeringsverksamhet</v>
      </c>
      <c r="B7" s="26">
        <v>-0.66864634000000667</v>
      </c>
      <c r="C7" s="26">
        <v>-7.8806882499999986</v>
      </c>
      <c r="D7" s="26">
        <v>-8.5493345900000044</v>
      </c>
    </row>
    <row r="8" spans="1:4" x14ac:dyDescent="0.3">
      <c r="A8" s="18" t="str">
        <f>Koncernen_Q1!A8</f>
        <v>Finansieringsresultat från försäkringar</v>
      </c>
      <c r="B8" s="26" t="s">
        <v>0</v>
      </c>
      <c r="C8" s="26">
        <v>24.267425080000002</v>
      </c>
      <c r="D8" s="26">
        <v>24.267425080000002</v>
      </c>
    </row>
    <row r="9" spans="1:4" x14ac:dyDescent="0.3">
      <c r="A9" s="24" t="str">
        <f>Koncernen_Q1!A9</f>
        <v>Livförsäkringsnetto</v>
      </c>
      <c r="B9" s="26">
        <v>3.3693743200000315</v>
      </c>
      <c r="C9" s="26">
        <v>16.195477520000004</v>
      </c>
      <c r="D9" s="26">
        <v>19.564851840000038</v>
      </c>
    </row>
    <row r="10" spans="1:4" x14ac:dyDescent="0.3">
      <c r="A10" s="24" t="str">
        <f>Koncernen_Q1!A10</f>
        <v>Nettoresultat från finansiella transaktioner</v>
      </c>
      <c r="B10" s="26">
        <v>-2.2153064899999286</v>
      </c>
      <c r="C10" s="26"/>
      <c r="D10" s="26">
        <v>-2.2153064899999286</v>
      </c>
    </row>
    <row r="11" spans="1:4" x14ac:dyDescent="0.3">
      <c r="A11" s="24" t="str">
        <f>Koncernen_Q1!A11</f>
        <v>Övriga rörelseintäkter</v>
      </c>
      <c r="B11" s="26">
        <v>0.12460115000000005</v>
      </c>
      <c r="C11" s="26"/>
      <c r="D11" s="26">
        <v>0.12460115000000005</v>
      </c>
    </row>
    <row r="12" spans="1:4" s="21" customFormat="1" x14ac:dyDescent="0.3">
      <c r="A12" s="54" t="str">
        <f>Koncernen_Q1!A12</f>
        <v>Rörelseintäkter totalt</v>
      </c>
      <c r="B12" s="83">
        <v>56.220494069996171</v>
      </c>
      <c r="C12" s="83">
        <v>16.195477520000004</v>
      </c>
      <c r="D12" s="83">
        <v>72.415971589996175</v>
      </c>
    </row>
    <row r="13" spans="1:4" x14ac:dyDescent="0.3">
      <c r="A13" s="24"/>
      <c r="B13" s="26"/>
      <c r="C13" s="26"/>
      <c r="D13" s="26"/>
    </row>
    <row r="14" spans="1:4" x14ac:dyDescent="0.3">
      <c r="A14" s="24" t="str">
        <f>Koncernen_Q1!A14</f>
        <v>Personalkostnader</v>
      </c>
      <c r="B14" s="26">
        <v>-20.841467680000044</v>
      </c>
      <c r="C14" s="26">
        <v>0.75065599000000005</v>
      </c>
      <c r="D14" s="26">
        <v>-20.090811690000045</v>
      </c>
    </row>
    <row r="15" spans="1:4" x14ac:dyDescent="0.3">
      <c r="A15" s="24" t="str">
        <f>Koncernen_Q1!A15</f>
        <v>IT-kostnader</v>
      </c>
      <c r="B15" s="26">
        <v>-7.4539948399999947</v>
      </c>
      <c r="C15" s="26">
        <v>0.18669005999999999</v>
      </c>
      <c r="D15" s="26">
        <v>-7.2673047799999946</v>
      </c>
    </row>
    <row r="16" spans="1:4" x14ac:dyDescent="0.3">
      <c r="A16" s="24" t="str">
        <f>Koncernen_Q1!A16</f>
        <v>Avskrivningar av materiella och immateriella tillgångar</v>
      </c>
      <c r="B16" s="26">
        <v>-5.880976200000001</v>
      </c>
      <c r="C16" s="26">
        <v>6.7631229999999987E-2</v>
      </c>
      <c r="D16" s="26">
        <v>-5.8133449700000011</v>
      </c>
    </row>
    <row r="17" spans="1:4" x14ac:dyDescent="0.3">
      <c r="A17" s="24" t="str">
        <f>Koncernen_Q1!A17</f>
        <v>Övriga rörelsekostnader</v>
      </c>
      <c r="B17" s="26">
        <v>-8.6567007900000164</v>
      </c>
      <c r="C17" s="26">
        <v>1.5755394399999996</v>
      </c>
      <c r="D17" s="26">
        <v>-7.0811613500000163</v>
      </c>
    </row>
    <row r="18" spans="1:4" s="21" customFormat="1" x14ac:dyDescent="0.3">
      <c r="A18" s="54" t="str">
        <f>Koncernen_Q1!A18</f>
        <v>Rörelsekostnader totalt</v>
      </c>
      <c r="B18" s="83">
        <v>-42.833139510000052</v>
      </c>
      <c r="C18" s="83">
        <v>2.5805167199999994</v>
      </c>
      <c r="D18" s="83">
        <v>-40.252622790000061</v>
      </c>
    </row>
    <row r="19" spans="1:4" x14ac:dyDescent="0.3">
      <c r="A19" s="24"/>
      <c r="B19" s="26"/>
      <c r="C19" s="26"/>
      <c r="D19" s="26"/>
    </row>
    <row r="20" spans="1:4" x14ac:dyDescent="0.3">
      <c r="A20" s="24" t="str">
        <f>Koncernen_Q1!A20</f>
        <v>Nedskrivningar av materiella och immateriella tillgångar</v>
      </c>
      <c r="B20" s="26" t="s">
        <v>0</v>
      </c>
      <c r="C20" s="26"/>
      <c r="D20" s="26" t="s">
        <v>0</v>
      </c>
    </row>
    <row r="21" spans="1:4" x14ac:dyDescent="0.3">
      <c r="A21" s="24" t="str">
        <f>Koncernen_Q1!A21</f>
        <v>Nedskrivningar av krediter och övriga åtaganden</v>
      </c>
      <c r="B21" s="26">
        <v>-1.0022122400000009</v>
      </c>
      <c r="C21" s="26"/>
      <c r="D21" s="26">
        <v>-1.0022122400000009</v>
      </c>
    </row>
    <row r="22" spans="1:4" x14ac:dyDescent="0.3">
      <c r="A22" s="24" t="str">
        <f>Koncernen_Q1!A22</f>
        <v>Andel av intresseföretagens resultat</v>
      </c>
      <c r="B22" s="26">
        <v>-4.6434260000000005E-2</v>
      </c>
      <c r="C22" s="26"/>
      <c r="D22" s="26">
        <v>-4.6434260000000005E-2</v>
      </c>
    </row>
    <row r="23" spans="1:4" s="21" customFormat="1" x14ac:dyDescent="0.3">
      <c r="A23" s="54" t="str">
        <f>Koncernen_Q1!A23</f>
        <v>Rörelseresultat</v>
      </c>
      <c r="B23" s="83">
        <v>12.338708059996119</v>
      </c>
      <c r="C23" s="83">
        <v>18.775994240000003</v>
      </c>
      <c r="D23" s="83">
        <v>31.114702299996111</v>
      </c>
    </row>
    <row r="24" spans="1:4" x14ac:dyDescent="0.3">
      <c r="A24" s="24" t="str">
        <f>Koncernen_Q1!A24</f>
        <v>Skatter</v>
      </c>
      <c r="B24" s="26">
        <v>-2.3681522900000012</v>
      </c>
      <c r="C24" s="26">
        <v>-3.97514593</v>
      </c>
      <c r="D24" s="26">
        <v>-6.3432982200000012</v>
      </c>
    </row>
    <row r="25" spans="1:4" s="21" customFormat="1" x14ac:dyDescent="0.3">
      <c r="A25" s="54" t="str">
        <f>Koncernen_Q1!A25</f>
        <v>Periodens vinst</v>
      </c>
      <c r="B25" s="83">
        <v>9.9705557699961176</v>
      </c>
      <c r="C25" s="83">
        <v>14.800848310000003</v>
      </c>
      <c r="D25" s="83">
        <v>24.77140407999611</v>
      </c>
    </row>
    <row r="26" spans="1:4" x14ac:dyDescent="0.3">
      <c r="A26" s="24"/>
      <c r="B26" s="26"/>
      <c r="C26" s="26"/>
      <c r="D26" s="26"/>
    </row>
    <row r="27" spans="1:4" s="21" customFormat="1" x14ac:dyDescent="0.3">
      <c r="A27" s="7" t="str">
        <f>Koncernen_Q1!A27</f>
        <v>Hänförligt till:</v>
      </c>
      <c r="B27" s="27"/>
      <c r="C27" s="27"/>
      <c r="D27" s="26"/>
    </row>
    <row r="28" spans="1:4" x14ac:dyDescent="0.3">
      <c r="A28" s="24" t="str">
        <f>Koncernen_Q1!A28</f>
        <v>Aktieägare i Aktia Bank Abp</v>
      </c>
      <c r="B28" s="26">
        <v>9.9705557699961176</v>
      </c>
      <c r="C28" s="26">
        <v>14.800848310000003</v>
      </c>
      <c r="D28" s="26">
        <v>24.77140407999611</v>
      </c>
    </row>
    <row r="29" spans="1:4" hidden="1" x14ac:dyDescent="0.3">
      <c r="A29" s="24" t="str">
        <f>Koncernen_Q1!A29</f>
        <v>Innehavare av övrigt primärkapital</v>
      </c>
      <c r="B29" s="26" t="s">
        <v>0</v>
      </c>
      <c r="C29" s="26" t="s">
        <v>0</v>
      </c>
      <c r="D29" s="26" t="s">
        <v>0</v>
      </c>
    </row>
    <row r="30" spans="1:4" s="21" customFormat="1" x14ac:dyDescent="0.3">
      <c r="A30" s="54" t="str">
        <f>Koncernen_Q1!A30</f>
        <v>Totalt</v>
      </c>
      <c r="B30" s="83">
        <v>9.9705557699961176</v>
      </c>
      <c r="C30" s="83">
        <v>14.800848310000003</v>
      </c>
      <c r="D30" s="83">
        <v>24.77140407999611</v>
      </c>
    </row>
    <row r="31" spans="1:4" x14ac:dyDescent="0.3">
      <c r="A31" s="24"/>
      <c r="B31" s="82"/>
      <c r="C31" s="82"/>
      <c r="D31" s="26"/>
    </row>
    <row r="32" spans="1:4" x14ac:dyDescent="0.3">
      <c r="A32" s="24" t="str">
        <f>Koncernen_Q1!A32</f>
        <v>Resultat per aktie (EPS), euro</v>
      </c>
      <c r="B32" s="57">
        <v>0.13830016847136417</v>
      </c>
      <c r="C32" s="57">
        <v>0.20535800412099936</v>
      </c>
      <c r="D32" s="57">
        <v>0.34365817259236353</v>
      </c>
    </row>
    <row r="33" spans="1:4" x14ac:dyDescent="0.3">
      <c r="A33" s="24" t="str">
        <f>Koncernen_Q1!A33</f>
        <v>Resultat per aktie (EPS) efter utspädning, euro</v>
      </c>
      <c r="B33" s="57">
        <v>0.13830016847136417</v>
      </c>
      <c r="C33" s="57">
        <v>0.20535800412099936</v>
      </c>
      <c r="D33" s="57">
        <v>0.34365817259236353</v>
      </c>
    </row>
    <row r="34" spans="1:4" x14ac:dyDescent="0.3">
      <c r="A34" s="24"/>
      <c r="B34" s="84"/>
      <c r="C34" s="84"/>
      <c r="D34" s="85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1FD68-0363-41B5-BF3C-A56991D4DCEF}">
  <dimension ref="A1:D34"/>
  <sheetViews>
    <sheetView workbookViewId="0"/>
  </sheetViews>
  <sheetFormatPr defaultColWidth="8.58203125" defaultRowHeight="14.5" x14ac:dyDescent="0.3"/>
  <cols>
    <col min="1" max="1" width="43.58203125" style="20" customWidth="1"/>
    <col min="2" max="4" width="12.08203125" style="71" customWidth="1"/>
    <col min="5" max="16384" width="8.58203125" style="20"/>
  </cols>
  <sheetData>
    <row r="1" spans="1:4" s="3" customFormat="1" ht="42" customHeight="1" x14ac:dyDescent="0.3">
      <c r="A1" s="1" t="str">
        <f>Koncernen_Q1!A1</f>
        <v>Koncernens resultaträkning
(mn euro)</v>
      </c>
      <c r="B1" s="53" t="s">
        <v>87</v>
      </c>
      <c r="C1" s="53" t="s">
        <v>110</v>
      </c>
      <c r="D1" s="53" t="s">
        <v>86</v>
      </c>
    </row>
    <row r="2" spans="1:4" s="3" customFormat="1" ht="15" customHeight="1" x14ac:dyDescent="0.3">
      <c r="A2" s="4"/>
      <c r="B2" s="5"/>
      <c r="C2" s="5"/>
      <c r="D2" s="5"/>
    </row>
    <row r="3" spans="1:4" x14ac:dyDescent="0.3">
      <c r="A3" s="24" t="str">
        <f>Koncernen_Q1!A3</f>
        <v>Räntenetto</v>
      </c>
      <c r="B3" s="26">
        <v>24.208892209999959</v>
      </c>
      <c r="C3" s="26"/>
      <c r="D3" s="26">
        <v>24.208892209999959</v>
      </c>
    </row>
    <row r="4" spans="1:4" s="10" customFormat="1" x14ac:dyDescent="0.3">
      <c r="A4" s="8" t="str">
        <f>Koncernen_Q1!A4</f>
        <v>Utdelningar</v>
      </c>
      <c r="B4" s="26">
        <v>1.4419040000002603E-2</v>
      </c>
      <c r="C4" s="26"/>
      <c r="D4" s="26">
        <v>1.4419040000002603E-2</v>
      </c>
    </row>
    <row r="5" spans="1:4" s="10" customFormat="1" x14ac:dyDescent="0.3">
      <c r="A5" s="8" t="str">
        <f>Koncernen_Q1!A5</f>
        <v>Provisionsnetto</v>
      </c>
      <c r="B5" s="26">
        <v>29.13217410000199</v>
      </c>
      <c r="C5" s="26"/>
      <c r="D5" s="26">
        <v>29.13217410000199</v>
      </c>
    </row>
    <row r="6" spans="1:4" x14ac:dyDescent="0.3">
      <c r="A6" s="18" t="str">
        <f>Koncernen_Q1!A6</f>
        <v>Försäkringstekniskt resultat</v>
      </c>
      <c r="B6" s="26">
        <v>10.586538190000065</v>
      </c>
      <c r="C6" s="26">
        <v>-1.47349039</v>
      </c>
      <c r="D6" s="26">
        <v>9.1130478000000643</v>
      </c>
    </row>
    <row r="7" spans="1:4" x14ac:dyDescent="0.3">
      <c r="A7" s="80" t="str">
        <f>Koncernen_Q1!A7</f>
        <v>Nettointäkter från placeringsverksamhet</v>
      </c>
      <c r="B7" s="26">
        <v>2.0812014900000069</v>
      </c>
      <c r="C7" s="26">
        <v>-5.777297339999997</v>
      </c>
      <c r="D7" s="26">
        <v>-3.6960958499999901</v>
      </c>
    </row>
    <row r="8" spans="1:4" x14ac:dyDescent="0.3">
      <c r="A8" s="18" t="str">
        <f>Koncernen_Q1!A8</f>
        <v>Finansieringsresultat från försäkringar</v>
      </c>
      <c r="B8" s="26" t="s">
        <v>0</v>
      </c>
      <c r="C8" s="26">
        <v>-2.0927166100000107</v>
      </c>
      <c r="D8" s="26">
        <v>-2.0927166100000107</v>
      </c>
    </row>
    <row r="9" spans="1:4" x14ac:dyDescent="0.3">
      <c r="A9" s="24" t="str">
        <f>Koncernen_Q1!A9</f>
        <v>Livförsäkringsnetto</v>
      </c>
      <c r="B9" s="26">
        <v>12.667739680000071</v>
      </c>
      <c r="C9" s="26">
        <v>-9.343504340000008</v>
      </c>
      <c r="D9" s="26">
        <v>3.3242353400000635</v>
      </c>
    </row>
    <row r="10" spans="1:4" x14ac:dyDescent="0.3">
      <c r="A10" s="24" t="str">
        <f>Koncernen_Q1!A10</f>
        <v>Nettoresultat från finansiella transaktioner</v>
      </c>
      <c r="B10" s="26">
        <v>1.2794468400007326</v>
      </c>
      <c r="C10" s="26"/>
      <c r="D10" s="26">
        <v>1.2794468400007326</v>
      </c>
    </row>
    <row r="11" spans="1:4" x14ac:dyDescent="0.3">
      <c r="A11" s="24" t="str">
        <f>Koncernen_Q1!A11</f>
        <v>Övriga rörelseintäkter</v>
      </c>
      <c r="B11" s="26">
        <v>0.20174270000000194</v>
      </c>
      <c r="C11" s="26"/>
      <c r="D11" s="26">
        <v>0.20174270000000194</v>
      </c>
    </row>
    <row r="12" spans="1:4" s="21" customFormat="1" x14ac:dyDescent="0.3">
      <c r="A12" s="54" t="str">
        <f>Koncernen_Q1!A12</f>
        <v>Rörelseintäkter totalt</v>
      </c>
      <c r="B12" s="83">
        <v>67.504414570002751</v>
      </c>
      <c r="C12" s="83">
        <v>-9.343504340000008</v>
      </c>
      <c r="D12" s="83">
        <v>58.160910230002756</v>
      </c>
    </row>
    <row r="13" spans="1:4" x14ac:dyDescent="0.3">
      <c r="A13" s="24"/>
      <c r="B13" s="26"/>
      <c r="C13" s="26"/>
      <c r="D13" s="26"/>
    </row>
    <row r="14" spans="1:4" x14ac:dyDescent="0.3">
      <c r="A14" s="24" t="str">
        <f>Koncernen_Q1!A14</f>
        <v>Personalkostnader</v>
      </c>
      <c r="B14" s="26">
        <v>-20.716248689999958</v>
      </c>
      <c r="C14" s="26">
        <v>0.84201637000000007</v>
      </c>
      <c r="D14" s="26">
        <v>-19.874232319999958</v>
      </c>
    </row>
    <row r="15" spans="1:4" x14ac:dyDescent="0.3">
      <c r="A15" s="24" t="str">
        <f>Koncernen_Q1!A15</f>
        <v>IT-kostnader</v>
      </c>
      <c r="B15" s="26">
        <v>-10.029749680000009</v>
      </c>
      <c r="C15" s="26">
        <v>0.17942807999999999</v>
      </c>
      <c r="D15" s="26">
        <v>-9.8503216000000098</v>
      </c>
    </row>
    <row r="16" spans="1:4" x14ac:dyDescent="0.3">
      <c r="A16" s="24" t="str">
        <f>Koncernen_Q1!A16</f>
        <v>Avskrivningar av materiella och immateriella tillgångar</v>
      </c>
      <c r="B16" s="26">
        <v>-5.9316333999999955</v>
      </c>
      <c r="C16" s="26">
        <v>6.7101310000000025E-2</v>
      </c>
      <c r="D16" s="26">
        <v>-5.8645320899999955</v>
      </c>
    </row>
    <row r="17" spans="1:4" x14ac:dyDescent="0.3">
      <c r="A17" s="24" t="str">
        <f>Koncernen_Q1!A17</f>
        <v>Övriga rörelsekostnader</v>
      </c>
      <c r="B17" s="26">
        <v>-10.224264049999991</v>
      </c>
      <c r="C17" s="15">
        <v>1.7544448099999999</v>
      </c>
      <c r="D17" s="26">
        <v>-8.4698192399999925</v>
      </c>
    </row>
    <row r="18" spans="1:4" s="21" customFormat="1" x14ac:dyDescent="0.3">
      <c r="A18" s="54" t="str">
        <f>Koncernen_Q1!A18</f>
        <v>Rörelsekostnader totalt</v>
      </c>
      <c r="B18" s="83">
        <v>-46.90189581999995</v>
      </c>
      <c r="C18" s="83">
        <v>2.84299057</v>
      </c>
      <c r="D18" s="83">
        <v>-44.05890524999996</v>
      </c>
    </row>
    <row r="19" spans="1:4" x14ac:dyDescent="0.3">
      <c r="A19" s="24"/>
      <c r="B19" s="26"/>
      <c r="C19" s="26"/>
      <c r="D19" s="26"/>
    </row>
    <row r="20" spans="1:4" x14ac:dyDescent="0.3">
      <c r="A20" s="24" t="str">
        <f>Koncernen_Q1!A20</f>
        <v>Nedskrivningar av materiella och immateriella tillgångar</v>
      </c>
      <c r="B20" s="26">
        <v>-3.9781870000000004E-2</v>
      </c>
      <c r="C20" s="26"/>
      <c r="D20" s="26">
        <v>-3.9781870000000004E-2</v>
      </c>
    </row>
    <row r="21" spans="1:4" x14ac:dyDescent="0.3">
      <c r="A21" s="24" t="str">
        <f>Koncernen_Q1!A21</f>
        <v>Nedskrivningar av krediter och övriga åtaganden</v>
      </c>
      <c r="B21" s="26">
        <v>-7.1497688799999981</v>
      </c>
      <c r="C21" s="26"/>
      <c r="D21" s="26">
        <v>-7.1497688799999981</v>
      </c>
    </row>
    <row r="22" spans="1:4" x14ac:dyDescent="0.3">
      <c r="A22" s="24" t="str">
        <f>Koncernen_Q1!A22</f>
        <v>Andel av intresseföretagens resultat</v>
      </c>
      <c r="B22" s="26">
        <v>-5.7384000000000046E-3</v>
      </c>
      <c r="C22" s="26"/>
      <c r="D22" s="26">
        <v>-5.7384000000000046E-3</v>
      </c>
    </row>
    <row r="23" spans="1:4" s="21" customFormat="1" x14ac:dyDescent="0.3">
      <c r="A23" s="54" t="str">
        <f>Koncernen_Q1!A23</f>
        <v>Rörelseresultat</v>
      </c>
      <c r="B23" s="83">
        <v>13.407229600002804</v>
      </c>
      <c r="C23" s="83">
        <v>-6.5005137700000084</v>
      </c>
      <c r="D23" s="83">
        <v>6.9067158300027973</v>
      </c>
    </row>
    <row r="24" spans="1:4" x14ac:dyDescent="0.3">
      <c r="A24" s="24" t="str">
        <f>Koncernen_Q1!A24</f>
        <v>Skatter</v>
      </c>
      <c r="B24" s="26">
        <v>-2.6160347299999973</v>
      </c>
      <c r="C24" s="15">
        <v>1.0801556599999991</v>
      </c>
      <c r="D24" s="26">
        <v>-1.5358790699999982</v>
      </c>
    </row>
    <row r="25" spans="1:4" s="21" customFormat="1" x14ac:dyDescent="0.3">
      <c r="A25" s="54" t="str">
        <f>Koncernen_Q1!A25</f>
        <v>Periodens vinst</v>
      </c>
      <c r="B25" s="83">
        <v>10.791194870002807</v>
      </c>
      <c r="C25" s="83">
        <v>-5.4203581100000093</v>
      </c>
      <c r="D25" s="83">
        <v>5.3708367600027991</v>
      </c>
    </row>
    <row r="26" spans="1:4" x14ac:dyDescent="0.3">
      <c r="A26" s="24"/>
      <c r="B26" s="26"/>
      <c r="C26" s="26"/>
      <c r="D26" s="26"/>
    </row>
    <row r="27" spans="1:4" s="21" customFormat="1" x14ac:dyDescent="0.3">
      <c r="A27" s="7" t="str">
        <f>Koncernen_Q1!A27</f>
        <v>Hänförligt till:</v>
      </c>
      <c r="B27" s="27"/>
      <c r="C27" s="27"/>
      <c r="D27" s="26"/>
    </row>
    <row r="28" spans="1:4" x14ac:dyDescent="0.3">
      <c r="A28" s="24" t="str">
        <f>Koncernen_Q1!A28</f>
        <v>Aktieägare i Aktia Bank Abp</v>
      </c>
      <c r="B28" s="26">
        <v>10.791194870002807</v>
      </c>
      <c r="C28" s="26">
        <v>-5.4203581100000093</v>
      </c>
      <c r="D28" s="26">
        <v>5.3708367600027991</v>
      </c>
    </row>
    <row r="29" spans="1:4" hidden="1" x14ac:dyDescent="0.3">
      <c r="A29" s="24" t="str">
        <f>Koncernen_Q1!A29</f>
        <v>Innehavare av övrigt primärkapital</v>
      </c>
      <c r="B29" s="26" t="s">
        <v>0</v>
      </c>
      <c r="C29" s="26" t="s">
        <v>0</v>
      </c>
      <c r="D29" s="26" t="s">
        <v>0</v>
      </c>
    </row>
    <row r="30" spans="1:4" s="21" customFormat="1" x14ac:dyDescent="0.3">
      <c r="A30" s="54" t="str">
        <f>Koncernen_Q1!A30</f>
        <v>Totalt</v>
      </c>
      <c r="B30" s="83">
        <v>10.791194870002807</v>
      </c>
      <c r="C30" s="83">
        <v>-5.4203581100000093</v>
      </c>
      <c r="D30" s="83">
        <v>5.3708367600027991</v>
      </c>
    </row>
    <row r="31" spans="1:4" x14ac:dyDescent="0.3">
      <c r="A31" s="24"/>
      <c r="B31" s="82"/>
      <c r="C31" s="82"/>
      <c r="D31" s="26"/>
    </row>
    <row r="32" spans="1:4" x14ac:dyDescent="0.3">
      <c r="A32" s="24" t="str">
        <f>Koncernen_Q1!A32</f>
        <v>Resultat per aktie (EPS), euro</v>
      </c>
      <c r="B32" s="57">
        <v>0.14961396542034699</v>
      </c>
      <c r="C32" s="57">
        <v>-7.5569938694986072E-2</v>
      </c>
      <c r="D32" s="57">
        <v>7.4044026725360923E-2</v>
      </c>
    </row>
    <row r="33" spans="1:4" x14ac:dyDescent="0.3">
      <c r="A33" s="24" t="str">
        <f>Koncernen_Q1!A33</f>
        <v>Resultat per aktie (EPS) efter utspädning, euro</v>
      </c>
      <c r="B33" s="57">
        <v>0.14961396542034699</v>
      </c>
      <c r="C33" s="57">
        <v>-7.5569938694986072E-2</v>
      </c>
      <c r="D33" s="57">
        <v>7.4044026725360923E-2</v>
      </c>
    </row>
    <row r="34" spans="1:4" x14ac:dyDescent="0.3">
      <c r="A34" s="24"/>
      <c r="B34" s="84"/>
      <c r="C34" s="84"/>
      <c r="D34" s="85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1C664-1AEE-406C-8A0F-923437DCE3BA}">
  <dimension ref="A1:D77"/>
  <sheetViews>
    <sheetView workbookViewId="0"/>
  </sheetViews>
  <sheetFormatPr defaultColWidth="8.58203125" defaultRowHeight="14.5" x14ac:dyDescent="0.3"/>
  <cols>
    <col min="1" max="1" width="44.58203125" style="20" customWidth="1"/>
    <col min="2" max="4" width="12.08203125" style="20" customWidth="1"/>
    <col min="5" max="16384" width="8.58203125" style="20"/>
  </cols>
  <sheetData>
    <row r="1" spans="1:4" s="3" customFormat="1" ht="42" customHeight="1" x14ac:dyDescent="0.3">
      <c r="A1" s="1" t="s">
        <v>74</v>
      </c>
      <c r="B1" s="53" t="s">
        <v>84</v>
      </c>
      <c r="C1" s="53" t="s">
        <v>110</v>
      </c>
      <c r="D1" s="53" t="s">
        <v>85</v>
      </c>
    </row>
    <row r="2" spans="1:4" s="3" customFormat="1" ht="15" customHeight="1" x14ac:dyDescent="0.3">
      <c r="A2" s="4"/>
      <c r="B2" s="5"/>
      <c r="C2" s="5"/>
      <c r="D2" s="5"/>
    </row>
    <row r="3" spans="1:4" x14ac:dyDescent="0.3">
      <c r="A3" s="24" t="s">
        <v>53</v>
      </c>
      <c r="B3" s="26">
        <v>99.179567169999999</v>
      </c>
      <c r="C3" s="26"/>
      <c r="D3" s="26">
        <v>99.179567169999999</v>
      </c>
    </row>
    <row r="4" spans="1:4" s="10" customFormat="1" x14ac:dyDescent="0.3">
      <c r="A4" s="8" t="s">
        <v>54</v>
      </c>
      <c r="B4" s="26">
        <v>1.4437111599999999</v>
      </c>
      <c r="C4" s="12"/>
      <c r="D4" s="26">
        <v>1.4437111599999999</v>
      </c>
    </row>
    <row r="5" spans="1:4" s="10" customFormat="1" x14ac:dyDescent="0.3">
      <c r="A5" s="8" t="s">
        <v>55</v>
      </c>
      <c r="B5" s="26">
        <v>121.99202484000999</v>
      </c>
      <c r="C5" s="12"/>
      <c r="D5" s="26">
        <v>121.99202484000999</v>
      </c>
    </row>
    <row r="6" spans="1:4" x14ac:dyDescent="0.3">
      <c r="A6" s="18" t="s">
        <v>76</v>
      </c>
      <c r="B6" s="26">
        <v>23.551825030000103</v>
      </c>
      <c r="C6" s="26">
        <v>0.40414799000000001</v>
      </c>
      <c r="D6" s="26">
        <v>23.955973020000101</v>
      </c>
    </row>
    <row r="7" spans="1:4" x14ac:dyDescent="0.3">
      <c r="A7" s="80" t="s">
        <v>75</v>
      </c>
      <c r="B7" s="26">
        <v>6.99063795</v>
      </c>
      <c r="C7" s="26">
        <v>-36.962230329999997</v>
      </c>
      <c r="D7" s="26">
        <v>-29.971592379999997</v>
      </c>
    </row>
    <row r="8" spans="1:4" x14ac:dyDescent="0.3">
      <c r="A8" s="18" t="s">
        <v>79</v>
      </c>
      <c r="B8" s="26" t="s">
        <v>0</v>
      </c>
      <c r="C8" s="26">
        <v>85.197230829999995</v>
      </c>
      <c r="D8" s="26">
        <v>85.197230829999995</v>
      </c>
    </row>
    <row r="9" spans="1:4" x14ac:dyDescent="0.3">
      <c r="A9" s="24" t="s">
        <v>56</v>
      </c>
      <c r="B9" s="26">
        <v>30.542462980000103</v>
      </c>
      <c r="C9" s="26">
        <v>48.639148489999997</v>
      </c>
      <c r="D9" s="26">
        <v>79.181611470000092</v>
      </c>
    </row>
    <row r="10" spans="1:4" x14ac:dyDescent="0.3">
      <c r="A10" s="24" t="s">
        <v>57</v>
      </c>
      <c r="B10" s="26">
        <v>0.63820783000083392</v>
      </c>
      <c r="C10" s="26"/>
      <c r="D10" s="26">
        <v>0.63820783000083392</v>
      </c>
    </row>
    <row r="11" spans="1:4" x14ac:dyDescent="0.3">
      <c r="A11" s="24" t="s">
        <v>58</v>
      </c>
      <c r="B11" s="26">
        <v>0.51167295000000201</v>
      </c>
      <c r="C11" s="19"/>
      <c r="D11" s="26">
        <v>0.51167295000000201</v>
      </c>
    </row>
    <row r="12" spans="1:4" s="21" customFormat="1" x14ac:dyDescent="0.3">
      <c r="A12" s="54" t="s">
        <v>59</v>
      </c>
      <c r="B12" s="55">
        <v>254.30764693001092</v>
      </c>
      <c r="C12" s="55">
        <v>48.639148489999997</v>
      </c>
      <c r="D12" s="55">
        <v>302.94679542001091</v>
      </c>
    </row>
    <row r="13" spans="1:4" x14ac:dyDescent="0.3">
      <c r="A13" s="24"/>
      <c r="B13" s="19"/>
      <c r="C13" s="19"/>
      <c r="D13" s="26"/>
    </row>
    <row r="14" spans="1:4" x14ac:dyDescent="0.3">
      <c r="A14" s="24" t="s">
        <v>60</v>
      </c>
      <c r="B14" s="26">
        <v>-83.616143180000009</v>
      </c>
      <c r="C14" s="26">
        <v>3.2229493900000001</v>
      </c>
      <c r="D14" s="26">
        <v>-80.393193790000012</v>
      </c>
    </row>
    <row r="15" spans="1:4" x14ac:dyDescent="0.3">
      <c r="A15" s="24" t="s">
        <v>61</v>
      </c>
      <c r="B15" s="26">
        <v>-33.445576350000003</v>
      </c>
      <c r="C15" s="26">
        <v>0.72663109999999997</v>
      </c>
      <c r="D15" s="26">
        <v>-32.718945250000004</v>
      </c>
    </row>
    <row r="16" spans="1:4" x14ac:dyDescent="0.3">
      <c r="A16" s="24" t="s">
        <v>62</v>
      </c>
      <c r="B16" s="26">
        <v>-23.579496159999998</v>
      </c>
      <c r="C16" s="26">
        <v>0.28735132000000002</v>
      </c>
      <c r="D16" s="26">
        <v>-23.292144839999999</v>
      </c>
    </row>
    <row r="17" spans="1:4" x14ac:dyDescent="0.3">
      <c r="A17" s="24" t="s">
        <v>63</v>
      </c>
      <c r="B17" s="26">
        <v>-39.68127539000001</v>
      </c>
      <c r="C17" s="26">
        <v>6.6551509299999996</v>
      </c>
      <c r="D17" s="26">
        <v>-33.026124460000013</v>
      </c>
    </row>
    <row r="18" spans="1:4" s="21" customFormat="1" x14ac:dyDescent="0.3">
      <c r="A18" s="54" t="s">
        <v>64</v>
      </c>
      <c r="B18" s="55">
        <v>-180.32249108000002</v>
      </c>
      <c r="C18" s="55">
        <v>10.892082739999999</v>
      </c>
      <c r="D18" s="55">
        <v>-169.43040834000001</v>
      </c>
    </row>
    <row r="19" spans="1:4" x14ac:dyDescent="0.3">
      <c r="A19" s="24"/>
      <c r="B19" s="19"/>
      <c r="C19" s="19"/>
      <c r="D19" s="26"/>
    </row>
    <row r="20" spans="1:4" x14ac:dyDescent="0.3">
      <c r="A20" s="24" t="s">
        <v>65</v>
      </c>
      <c r="B20" s="26">
        <v>-3.9781870000000004E-2</v>
      </c>
      <c r="C20" s="26"/>
      <c r="D20" s="26">
        <v>-3.9781870000000004E-2</v>
      </c>
    </row>
    <row r="21" spans="1:4" x14ac:dyDescent="0.3">
      <c r="A21" s="24" t="s">
        <v>66</v>
      </c>
      <c r="B21" s="26">
        <v>-10.223557919999999</v>
      </c>
      <c r="C21" s="26"/>
      <c r="D21" s="26">
        <v>-10.223557919999999</v>
      </c>
    </row>
    <row r="22" spans="1:4" x14ac:dyDescent="0.3">
      <c r="A22" s="24" t="s">
        <v>67</v>
      </c>
      <c r="B22" s="26">
        <v>0.24909907000000001</v>
      </c>
      <c r="C22" s="26"/>
      <c r="D22" s="26">
        <v>0.24909907000000001</v>
      </c>
    </row>
    <row r="23" spans="1:4" s="21" customFormat="1" x14ac:dyDescent="0.3">
      <c r="A23" s="54" t="s">
        <v>68</v>
      </c>
      <c r="B23" s="55">
        <v>63.970915130010901</v>
      </c>
      <c r="C23" s="55">
        <v>59.531231229999996</v>
      </c>
      <c r="D23" s="55">
        <v>123.50214636001088</v>
      </c>
    </row>
    <row r="24" spans="1:4" x14ac:dyDescent="0.3">
      <c r="A24" s="24" t="s">
        <v>69</v>
      </c>
      <c r="B24" s="26">
        <v>-12.387485949999999</v>
      </c>
      <c r="C24" s="26">
        <v>-12.786034600000001</v>
      </c>
      <c r="D24" s="26">
        <v>-25.173520549999999</v>
      </c>
    </row>
    <row r="25" spans="1:4" s="21" customFormat="1" x14ac:dyDescent="0.3">
      <c r="A25" s="54" t="s">
        <v>4</v>
      </c>
      <c r="B25" s="55">
        <v>51.583429180010903</v>
      </c>
      <c r="C25" s="55">
        <v>46.745196629999995</v>
      </c>
      <c r="D25" s="55">
        <v>98.328625810010891</v>
      </c>
    </row>
    <row r="26" spans="1:4" x14ac:dyDescent="0.3">
      <c r="A26" s="24"/>
      <c r="B26" s="19"/>
      <c r="C26" s="19"/>
      <c r="D26" s="26"/>
    </row>
    <row r="27" spans="1:4" s="21" customFormat="1" x14ac:dyDescent="0.3">
      <c r="A27" s="7" t="s">
        <v>70</v>
      </c>
      <c r="B27" s="23"/>
      <c r="C27" s="23"/>
      <c r="D27" s="26"/>
    </row>
    <row r="28" spans="1:4" x14ac:dyDescent="0.3">
      <c r="A28" s="24" t="s">
        <v>71</v>
      </c>
      <c r="B28" s="26">
        <v>51.583429180010903</v>
      </c>
      <c r="C28" s="26">
        <v>46.745196629999995</v>
      </c>
      <c r="D28" s="26">
        <v>98.328625810010891</v>
      </c>
    </row>
    <row r="29" spans="1:4" hidden="1" x14ac:dyDescent="0.3">
      <c r="A29" s="24" t="s">
        <v>36</v>
      </c>
      <c r="B29" s="26" t="s">
        <v>0</v>
      </c>
      <c r="C29" s="26" t="s">
        <v>0</v>
      </c>
      <c r="D29" s="26" t="s">
        <v>0</v>
      </c>
    </row>
    <row r="30" spans="1:4" s="21" customFormat="1" x14ac:dyDescent="0.3">
      <c r="A30" s="54" t="s">
        <v>6</v>
      </c>
      <c r="B30" s="55">
        <v>51.583429180010903</v>
      </c>
      <c r="C30" s="55">
        <v>46.745196629999995</v>
      </c>
      <c r="D30" s="55">
        <v>98.328625810010891</v>
      </c>
    </row>
    <row r="31" spans="1:4" x14ac:dyDescent="0.3">
      <c r="A31" s="24"/>
      <c r="B31" s="56"/>
      <c r="C31" s="56"/>
      <c r="D31" s="26"/>
    </row>
    <row r="32" spans="1:4" x14ac:dyDescent="0.3">
      <c r="A32" s="24" t="s">
        <v>72</v>
      </c>
      <c r="B32" s="57">
        <v>0.71630209036341541</v>
      </c>
      <c r="C32" s="57">
        <v>0.64911702445507724</v>
      </c>
      <c r="D32" s="57">
        <v>1.3654191148184927</v>
      </c>
    </row>
    <row r="33" spans="1:4" x14ac:dyDescent="0.3">
      <c r="A33" s="24" t="s">
        <v>73</v>
      </c>
      <c r="B33" s="57">
        <v>0.71630209036341541</v>
      </c>
      <c r="C33" s="57">
        <v>0.64911702445507724</v>
      </c>
      <c r="D33" s="57">
        <v>1.3654191148184927</v>
      </c>
    </row>
    <row r="34" spans="1:4" x14ac:dyDescent="0.3">
      <c r="A34" s="24"/>
      <c r="B34" s="25"/>
      <c r="C34" s="25"/>
      <c r="D34" s="58"/>
    </row>
    <row r="35" spans="1:4" ht="42" customHeight="1" x14ac:dyDescent="0.3">
      <c r="A35" s="1" t="s">
        <v>89</v>
      </c>
      <c r="B35" s="2" t="s">
        <v>39</v>
      </c>
      <c r="C35" s="53" t="s">
        <v>110</v>
      </c>
      <c r="D35" s="2" t="s">
        <v>88</v>
      </c>
    </row>
    <row r="36" spans="1:4" x14ac:dyDescent="0.3">
      <c r="A36" s="4"/>
      <c r="B36" s="5"/>
    </row>
    <row r="37" spans="1:4" s="10" customFormat="1" ht="18" x14ac:dyDescent="0.3">
      <c r="A37" s="16" t="s">
        <v>3</v>
      </c>
      <c r="B37" s="62"/>
    </row>
    <row r="38" spans="1:4" s="10" customFormat="1" x14ac:dyDescent="0.3">
      <c r="A38" s="8" t="s">
        <v>7</v>
      </c>
      <c r="B38" s="34">
        <v>1251.87335162</v>
      </c>
      <c r="C38" s="34">
        <v>-2.4159139999999999</v>
      </c>
      <c r="D38" s="34">
        <v>1249.4574376200001</v>
      </c>
    </row>
    <row r="39" spans="1:4" s="10" customFormat="1" x14ac:dyDescent="0.3">
      <c r="A39" s="8" t="s">
        <v>8</v>
      </c>
      <c r="B39" s="34">
        <v>997.05575988000294</v>
      </c>
      <c r="C39" s="34"/>
      <c r="D39" s="34">
        <v>997.05575988000294</v>
      </c>
    </row>
    <row r="40" spans="1:4" s="10" customFormat="1" x14ac:dyDescent="0.3">
      <c r="A40" s="8" t="s">
        <v>9</v>
      </c>
      <c r="B40" s="34">
        <v>9680.1509466916104</v>
      </c>
      <c r="C40" s="34"/>
      <c r="D40" s="34">
        <v>9680.1509466916104</v>
      </c>
    </row>
    <row r="41" spans="1:4" x14ac:dyDescent="0.3">
      <c r="A41" s="24" t="s">
        <v>10</v>
      </c>
      <c r="B41" s="43">
        <v>54.711034149999797</v>
      </c>
      <c r="C41" s="43"/>
      <c r="D41" s="43">
        <v>54.711034149999797</v>
      </c>
    </row>
    <row r="42" spans="1:4" x14ac:dyDescent="0.3">
      <c r="A42" s="18" t="s">
        <v>11</v>
      </c>
      <c r="B42" s="43">
        <v>3.0887610800000003</v>
      </c>
      <c r="C42" s="43"/>
      <c r="D42" s="43">
        <v>3.0887610800000003</v>
      </c>
    </row>
    <row r="43" spans="1:4" s="10" customFormat="1" x14ac:dyDescent="0.3">
      <c r="A43" s="8" t="s">
        <v>12</v>
      </c>
      <c r="B43" s="34">
        <v>239.85499602000002</v>
      </c>
      <c r="C43" s="34"/>
      <c r="D43" s="34">
        <v>239.85499602000002</v>
      </c>
    </row>
    <row r="44" spans="1:4" x14ac:dyDescent="0.3">
      <c r="A44" s="18" t="s">
        <v>13</v>
      </c>
      <c r="B44" s="59">
        <v>148.250720059998</v>
      </c>
      <c r="C44" s="59"/>
      <c r="D44" s="59">
        <v>148.250720059998</v>
      </c>
    </row>
    <row r="45" spans="1:4" x14ac:dyDescent="0.3">
      <c r="A45" s="18" t="s">
        <v>14</v>
      </c>
      <c r="B45" s="43">
        <v>1.52234632</v>
      </c>
      <c r="C45" s="43"/>
      <c r="D45" s="43">
        <v>1.52234632</v>
      </c>
    </row>
    <row r="46" spans="1:4" x14ac:dyDescent="0.3">
      <c r="A46" s="11" t="s">
        <v>15</v>
      </c>
      <c r="B46" s="34">
        <v>16.76755876</v>
      </c>
      <c r="C46" s="34">
        <v>21.386117580000001</v>
      </c>
      <c r="D46" s="34">
        <v>38.153676340000004</v>
      </c>
    </row>
    <row r="47" spans="1:4" x14ac:dyDescent="0.3">
      <c r="A47" s="14" t="s">
        <v>16</v>
      </c>
      <c r="B47" s="63">
        <v>18.28990508</v>
      </c>
      <c r="C47" s="63">
        <v>21.386117580000001</v>
      </c>
      <c r="D47" s="63">
        <v>39.676022660000001</v>
      </c>
    </row>
    <row r="48" spans="1:4" x14ac:dyDescent="0.3">
      <c r="A48" s="7" t="s">
        <v>17</v>
      </c>
      <c r="B48" s="32">
        <v>12393.275474581611</v>
      </c>
      <c r="C48" s="32">
        <v>18.97020358</v>
      </c>
      <c r="D48" s="32">
        <v>12412.245678161611</v>
      </c>
    </row>
    <row r="49" spans="1:4" x14ac:dyDescent="0.3">
      <c r="A49" s="24"/>
      <c r="B49" s="60"/>
      <c r="C49" s="60"/>
      <c r="D49" s="60"/>
    </row>
    <row r="50" spans="1:4" s="10" customFormat="1" x14ac:dyDescent="0.3">
      <c r="A50" s="16" t="s">
        <v>18</v>
      </c>
      <c r="B50" s="37"/>
      <c r="C50" s="37"/>
      <c r="D50" s="37"/>
    </row>
    <row r="51" spans="1:4" s="10" customFormat="1" x14ac:dyDescent="0.3">
      <c r="A51" s="8" t="s">
        <v>19</v>
      </c>
      <c r="B51" s="61">
        <v>6045.6680891100077</v>
      </c>
      <c r="C51" s="61"/>
      <c r="D51" s="61">
        <v>6045.6680891100077</v>
      </c>
    </row>
    <row r="52" spans="1:4" s="10" customFormat="1" x14ac:dyDescent="0.3">
      <c r="A52" s="8" t="s">
        <v>10</v>
      </c>
      <c r="B52" s="34">
        <v>294.04863853000001</v>
      </c>
      <c r="C52" s="34"/>
      <c r="D52" s="34">
        <v>294.04863853000001</v>
      </c>
    </row>
    <row r="53" spans="1:4" s="10" customFormat="1" x14ac:dyDescent="0.3">
      <c r="A53" s="8" t="s">
        <v>20</v>
      </c>
      <c r="B53" s="34">
        <v>3861.7925046000005</v>
      </c>
      <c r="C53" s="34"/>
      <c r="D53" s="34">
        <v>3861.7925046000005</v>
      </c>
    </row>
    <row r="54" spans="1:4" x14ac:dyDescent="0.3">
      <c r="A54" s="81" t="s">
        <v>105</v>
      </c>
      <c r="B54" s="61">
        <v>430.16209491000001</v>
      </c>
      <c r="C54" s="61">
        <v>61.392263060000005</v>
      </c>
      <c r="D54" s="61">
        <v>491.55435797000001</v>
      </c>
    </row>
    <row r="55" spans="1:4" x14ac:dyDescent="0.3">
      <c r="A55" s="81" t="s">
        <v>106</v>
      </c>
      <c r="B55" s="34">
        <v>921.26171599999998</v>
      </c>
      <c r="C55" s="34">
        <v>7.164631</v>
      </c>
      <c r="D55" s="34">
        <v>928.42634699999996</v>
      </c>
    </row>
    <row r="56" spans="1:4" x14ac:dyDescent="0.3">
      <c r="A56" s="65" t="s">
        <v>104</v>
      </c>
      <c r="B56" s="34">
        <v>1351.4238109099999</v>
      </c>
      <c r="C56" s="34">
        <v>68.556894060000005</v>
      </c>
      <c r="D56" s="34">
        <v>1419.98070497</v>
      </c>
    </row>
    <row r="57" spans="1:4" x14ac:dyDescent="0.3">
      <c r="A57" s="8" t="s">
        <v>21</v>
      </c>
      <c r="B57" s="34">
        <v>83.620646349397205</v>
      </c>
      <c r="C57" s="34"/>
      <c r="D57" s="34">
        <v>83.620646349397205</v>
      </c>
    </row>
    <row r="58" spans="1:4" x14ac:dyDescent="0.3">
      <c r="A58" s="8" t="s">
        <v>22</v>
      </c>
      <c r="B58" s="61">
        <v>1.27006</v>
      </c>
      <c r="C58" s="61"/>
      <c r="D58" s="61">
        <v>1.27006</v>
      </c>
    </row>
    <row r="59" spans="1:4" x14ac:dyDescent="0.3">
      <c r="A59" s="11" t="s">
        <v>23</v>
      </c>
      <c r="B59" s="34">
        <v>2.8391803200000001</v>
      </c>
      <c r="C59" s="34"/>
      <c r="D59" s="34">
        <v>2.8391803200000001</v>
      </c>
    </row>
    <row r="60" spans="1:4" x14ac:dyDescent="0.3">
      <c r="A60" s="11" t="s">
        <v>24</v>
      </c>
      <c r="B60" s="34">
        <v>54.858691639999996</v>
      </c>
      <c r="C60" s="34"/>
      <c r="D60" s="34">
        <v>54.858691639999996</v>
      </c>
    </row>
    <row r="61" spans="1:4" x14ac:dyDescent="0.3">
      <c r="A61" s="14" t="s">
        <v>25</v>
      </c>
      <c r="B61" s="36">
        <v>57.697871959999993</v>
      </c>
      <c r="C61" s="36">
        <v>8.0713443200000015</v>
      </c>
      <c r="D61" s="36">
        <v>65.769216279999995</v>
      </c>
    </row>
    <row r="62" spans="1:4" x14ac:dyDescent="0.3">
      <c r="A62" s="7" t="s">
        <v>26</v>
      </c>
      <c r="B62" s="32">
        <v>11695.521621459406</v>
      </c>
      <c r="C62" s="32">
        <v>76.628238379999999</v>
      </c>
      <c r="D62" s="32">
        <v>11772.149859839405</v>
      </c>
    </row>
    <row r="63" spans="1:4" x14ac:dyDescent="0.3">
      <c r="A63" s="24"/>
      <c r="B63" s="60"/>
      <c r="C63" s="60"/>
      <c r="D63" s="60"/>
    </row>
    <row r="64" spans="1:4" x14ac:dyDescent="0.3">
      <c r="A64" s="7" t="s">
        <v>27</v>
      </c>
      <c r="B64" s="32"/>
      <c r="C64" s="32"/>
      <c r="D64" s="32"/>
    </row>
    <row r="65" spans="1:4" x14ac:dyDescent="0.3">
      <c r="A65" s="18" t="s">
        <v>28</v>
      </c>
      <c r="B65" s="59">
        <v>169.73196392969999</v>
      </c>
      <c r="C65" s="59"/>
      <c r="D65" s="59">
        <v>169.73196392969999</v>
      </c>
    </row>
    <row r="66" spans="1:4" x14ac:dyDescent="0.3">
      <c r="A66" s="18" t="s">
        <v>29</v>
      </c>
      <c r="B66" s="59">
        <v>-49.914503889999793</v>
      </c>
      <c r="C66" s="59"/>
      <c r="D66" s="59">
        <v>-49.914503889999793</v>
      </c>
    </row>
    <row r="67" spans="1:4" x14ac:dyDescent="0.3">
      <c r="A67" s="24" t="s">
        <v>30</v>
      </c>
      <c r="B67" s="59">
        <v>119.81746003970019</v>
      </c>
      <c r="C67" s="59"/>
      <c r="D67" s="59">
        <v>119.81746003970019</v>
      </c>
    </row>
    <row r="68" spans="1:4" x14ac:dyDescent="0.3">
      <c r="A68" s="18" t="s">
        <v>31</v>
      </c>
      <c r="B68" s="59">
        <v>5.6802879900000001</v>
      </c>
      <c r="C68" s="59"/>
      <c r="D68" s="59">
        <v>5.6802879900000001</v>
      </c>
    </row>
    <row r="69" spans="1:4" x14ac:dyDescent="0.3">
      <c r="A69" s="18" t="s">
        <v>32</v>
      </c>
      <c r="B69" s="59">
        <v>141.46815767999999</v>
      </c>
      <c r="C69" s="59"/>
      <c r="D69" s="59">
        <v>141.46815767999999</v>
      </c>
    </row>
    <row r="70" spans="1:4" x14ac:dyDescent="0.3">
      <c r="A70" s="18" t="s">
        <v>33</v>
      </c>
      <c r="B70" s="43">
        <v>371.32794741435652</v>
      </c>
      <c r="C70" s="43">
        <v>-57.65803480000001</v>
      </c>
      <c r="D70" s="43">
        <v>313.66991261435652</v>
      </c>
    </row>
    <row r="71" spans="1:4" x14ac:dyDescent="0.3">
      <c r="A71" s="14" t="s">
        <v>34</v>
      </c>
      <c r="B71" s="36">
        <v>518.47639308435646</v>
      </c>
      <c r="C71" s="36">
        <v>-57.65803480000001</v>
      </c>
      <c r="D71" s="36">
        <v>460.81835828435646</v>
      </c>
    </row>
    <row r="72" spans="1:4" x14ac:dyDescent="0.3">
      <c r="A72" s="24" t="s">
        <v>35</v>
      </c>
      <c r="B72" s="59">
        <v>638.29385312405668</v>
      </c>
      <c r="C72" s="59">
        <v>-57.65803480000001</v>
      </c>
      <c r="D72" s="59">
        <v>580.63581832405669</v>
      </c>
    </row>
    <row r="73" spans="1:4" x14ac:dyDescent="0.3">
      <c r="A73" s="14" t="s">
        <v>36</v>
      </c>
      <c r="B73" s="63">
        <v>59.46</v>
      </c>
      <c r="C73" s="63"/>
      <c r="D73" s="63">
        <v>59.46</v>
      </c>
    </row>
    <row r="74" spans="1:4" x14ac:dyDescent="0.3">
      <c r="A74" s="54" t="s">
        <v>5</v>
      </c>
      <c r="B74" s="73">
        <v>697.75385312405672</v>
      </c>
      <c r="C74" s="73">
        <v>-57.65803480000001</v>
      </c>
      <c r="D74" s="73">
        <v>640.09581832405672</v>
      </c>
    </row>
    <row r="75" spans="1:4" x14ac:dyDescent="0.3">
      <c r="A75" s="16"/>
      <c r="B75" s="72"/>
      <c r="C75" s="72"/>
      <c r="D75" s="72"/>
    </row>
    <row r="76" spans="1:4" x14ac:dyDescent="0.3">
      <c r="A76" s="7" t="s">
        <v>37</v>
      </c>
      <c r="B76" s="32">
        <v>12393.275474583463</v>
      </c>
      <c r="C76" s="32">
        <v>18.970203579999989</v>
      </c>
      <c r="D76" s="32">
        <v>12412.245678163461</v>
      </c>
    </row>
    <row r="77" spans="1:4" x14ac:dyDescent="0.3">
      <c r="B77" s="71" t="s">
        <v>38</v>
      </c>
      <c r="C77" s="71" t="s">
        <v>38</v>
      </c>
      <c r="D77" s="71" t="s">
        <v>38</v>
      </c>
    </row>
  </sheetData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  <rowBreaks count="1" manualBreakCount="1">
    <brk id="3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E2FE-6516-46BE-854B-3F62C9F0E1D6}">
  <dimension ref="A1:F107"/>
  <sheetViews>
    <sheetView workbookViewId="0"/>
  </sheetViews>
  <sheetFormatPr defaultColWidth="8.58203125" defaultRowHeight="14.5" x14ac:dyDescent="0.3"/>
  <cols>
    <col min="1" max="1" width="38.58203125" style="20" customWidth="1"/>
    <col min="2" max="6" width="8.58203125" style="20" customWidth="1"/>
    <col min="7" max="16384" width="8.58203125" style="20"/>
  </cols>
  <sheetData>
    <row r="1" spans="1:6" s="3" customFormat="1" ht="18" x14ac:dyDescent="0.3">
      <c r="A1" s="75" t="s">
        <v>95</v>
      </c>
      <c r="B1" s="76" t="s">
        <v>1</v>
      </c>
      <c r="C1" s="76" t="s">
        <v>98</v>
      </c>
      <c r="D1" s="76" t="s">
        <v>99</v>
      </c>
      <c r="E1" s="76" t="s">
        <v>100</v>
      </c>
      <c r="F1" s="53" t="s">
        <v>96</v>
      </c>
    </row>
    <row r="2" spans="1:6" x14ac:dyDescent="0.3">
      <c r="A2" s="24" t="s">
        <v>53</v>
      </c>
      <c r="B2" s="59">
        <v>25.110904219999998</v>
      </c>
      <c r="C2" s="59">
        <v>25.8142747700001</v>
      </c>
      <c r="D2" s="59">
        <v>24.045495969999799</v>
      </c>
      <c r="E2" s="59">
        <v>24.20889221000013</v>
      </c>
      <c r="F2" s="59">
        <v>99.179567170000027</v>
      </c>
    </row>
    <row r="3" spans="1:6" x14ac:dyDescent="0.3">
      <c r="A3" s="24" t="s">
        <v>55</v>
      </c>
      <c r="B3" s="59">
        <v>31.318302840006002</v>
      </c>
      <c r="C3" s="59">
        <v>31.647558240006003</v>
      </c>
      <c r="D3" s="59">
        <v>29.893989659995995</v>
      </c>
      <c r="E3" s="59">
        <v>29.132174100002018</v>
      </c>
      <c r="F3" s="59">
        <v>121.99202484001002</v>
      </c>
    </row>
    <row r="4" spans="1:6" x14ac:dyDescent="0.3">
      <c r="A4" s="24" t="s">
        <v>56</v>
      </c>
      <c r="B4" s="59">
        <v>21.431289289999999</v>
      </c>
      <c r="C4" s="59">
        <v>34.861234999999994</v>
      </c>
      <c r="D4" s="59">
        <v>19.564851839999996</v>
      </c>
      <c r="E4" s="59">
        <v>3.3242353400000724</v>
      </c>
      <c r="F4" s="59">
        <v>79.181611470000064</v>
      </c>
    </row>
    <row r="5" spans="1:6" x14ac:dyDescent="0.3">
      <c r="A5" s="14" t="s">
        <v>58</v>
      </c>
      <c r="B5" s="59">
        <v>0.79305991000000708</v>
      </c>
      <c r="C5" s="59">
        <v>1.3932893300000189</v>
      </c>
      <c r="D5" s="59">
        <v>-1.0883658799999247</v>
      </c>
      <c r="E5" s="59">
        <v>1.4956085799988237</v>
      </c>
      <c r="F5" s="59">
        <v>2.5935919399989249</v>
      </c>
    </row>
    <row r="6" spans="1:6" s="21" customFormat="1" x14ac:dyDescent="0.3">
      <c r="A6" s="7" t="s">
        <v>59</v>
      </c>
      <c r="B6" s="77">
        <v>78.653556260006013</v>
      </c>
      <c r="C6" s="77">
        <v>93.716357340006113</v>
      </c>
      <c r="D6" s="77">
        <v>72.415971589995863</v>
      </c>
      <c r="E6" s="77">
        <v>58.160910230001043</v>
      </c>
      <c r="F6" s="77">
        <v>302.94679542000904</v>
      </c>
    </row>
    <row r="7" spans="1:6" x14ac:dyDescent="0.3">
      <c r="A7" s="24" t="s">
        <v>60</v>
      </c>
      <c r="B7" s="59">
        <v>-20.497132899999997</v>
      </c>
      <c r="C7" s="59">
        <v>-19.931016880000001</v>
      </c>
      <c r="D7" s="59">
        <v>-20.090811690000002</v>
      </c>
      <c r="E7" s="59">
        <v>-19.87423231999994</v>
      </c>
      <c r="F7" s="59">
        <v>-80.393193789999941</v>
      </c>
    </row>
    <row r="8" spans="1:6" s="21" customFormat="1" x14ac:dyDescent="0.3">
      <c r="A8" s="14" t="s">
        <v>90</v>
      </c>
      <c r="B8" s="59">
        <v>-22.791256579999988</v>
      </c>
      <c r="C8" s="59">
        <v>-21.899473940000007</v>
      </c>
      <c r="D8" s="59">
        <v>-20.161811100000016</v>
      </c>
      <c r="E8" s="59">
        <v>-24.184672930000005</v>
      </c>
      <c r="F8" s="59">
        <v>-89.037214550000016</v>
      </c>
    </row>
    <row r="9" spans="1:6" s="21" customFormat="1" x14ac:dyDescent="0.3">
      <c r="A9" s="7" t="s">
        <v>64</v>
      </c>
      <c r="B9" s="77">
        <v>-43.288389479999985</v>
      </c>
      <c r="C9" s="77">
        <v>-41.830490820000009</v>
      </c>
      <c r="D9" s="77">
        <v>-40.252622790000018</v>
      </c>
      <c r="E9" s="77">
        <v>-44.058905249999945</v>
      </c>
      <c r="F9" s="77">
        <v>-169.43040833999996</v>
      </c>
    </row>
    <row r="10" spans="1:6" x14ac:dyDescent="0.3">
      <c r="A10" s="24" t="s">
        <v>65</v>
      </c>
      <c r="B10" s="59" t="s">
        <v>0</v>
      </c>
      <c r="C10" s="59" t="s">
        <v>0</v>
      </c>
      <c r="D10" s="59" t="s">
        <v>0</v>
      </c>
      <c r="E10" s="59">
        <v>-3.9781869999999997E-2</v>
      </c>
      <c r="F10" s="59">
        <v>-3.9781869999999997E-2</v>
      </c>
    </row>
    <row r="11" spans="1:6" ht="26" x14ac:dyDescent="0.3">
      <c r="A11" s="78" t="s">
        <v>91</v>
      </c>
      <c r="B11" s="59">
        <v>0.30348759000000003</v>
      </c>
      <c r="C11" s="59">
        <v>-2.3750643899999999</v>
      </c>
      <c r="D11" s="59">
        <v>-1.00221224</v>
      </c>
      <c r="E11" s="59">
        <v>-7.1497688800000052</v>
      </c>
      <c r="F11" s="59">
        <v>-10.223557920000005</v>
      </c>
    </row>
    <row r="12" spans="1:6" s="21" customFormat="1" x14ac:dyDescent="0.3">
      <c r="A12" s="14" t="s">
        <v>67</v>
      </c>
      <c r="B12" s="59">
        <v>0.1076815</v>
      </c>
      <c r="C12" s="59">
        <v>0.19359022999999997</v>
      </c>
      <c r="D12" s="59">
        <v>-4.6434259999999949E-2</v>
      </c>
      <c r="E12" s="59">
        <v>-5.7384000000000046E-3</v>
      </c>
      <c r="F12" s="59">
        <v>0.24909907000000001</v>
      </c>
    </row>
    <row r="13" spans="1:6" s="21" customFormat="1" x14ac:dyDescent="0.3">
      <c r="A13" s="7" t="s">
        <v>68</v>
      </c>
      <c r="B13" s="77">
        <v>35.776335870006029</v>
      </c>
      <c r="C13" s="77">
        <v>49.704392360006104</v>
      </c>
      <c r="D13" s="77">
        <v>31.114702299995844</v>
      </c>
      <c r="E13" s="77">
        <v>6.906715830001092</v>
      </c>
      <c r="F13" s="77">
        <v>123.50214636000906</v>
      </c>
    </row>
    <row r="14" spans="1:6" s="21" customFormat="1" x14ac:dyDescent="0.3">
      <c r="A14" s="7"/>
      <c r="B14" s="79"/>
      <c r="C14" s="79"/>
      <c r="D14" s="79"/>
      <c r="E14" s="79"/>
      <c r="F14" s="79"/>
    </row>
    <row r="15" spans="1:6" ht="14.5" customHeight="1" x14ac:dyDescent="0.3">
      <c r="A15" s="8" t="s">
        <v>92</v>
      </c>
      <c r="B15" s="59">
        <v>78.473556260006106</v>
      </c>
      <c r="C15" s="59">
        <v>93.716357340005899</v>
      </c>
      <c r="D15" s="59">
        <v>72.415971589996019</v>
      </c>
      <c r="E15" s="59">
        <v>58.160910230000439</v>
      </c>
      <c r="F15" s="59">
        <v>302.76679542000846</v>
      </c>
    </row>
    <row r="16" spans="1:6" s="10" customFormat="1" x14ac:dyDescent="0.3">
      <c r="A16" s="8" t="s">
        <v>93</v>
      </c>
      <c r="B16" s="59">
        <v>-43.288389479999999</v>
      </c>
      <c r="C16" s="59">
        <v>-41.830490820000101</v>
      </c>
      <c r="D16" s="59">
        <v>-40.252622789999904</v>
      </c>
      <c r="E16" s="59">
        <v>-42.688573660000003</v>
      </c>
      <c r="F16" s="59">
        <v>-168.06007675000001</v>
      </c>
    </row>
    <row r="17" spans="1:6" s="13" customFormat="1" x14ac:dyDescent="0.3">
      <c r="A17" s="16" t="s">
        <v>52</v>
      </c>
      <c r="B17" s="6">
        <v>35.596335870006108</v>
      </c>
      <c r="C17" s="6">
        <v>49.704392360005805</v>
      </c>
      <c r="D17" s="6">
        <v>31.114702299996097</v>
      </c>
      <c r="E17" s="6">
        <v>8.3168292900004559</v>
      </c>
      <c r="F17" s="6">
        <v>124.73225982000847</v>
      </c>
    </row>
    <row r="18" spans="1:6" s="21" customFormat="1" ht="20.149999999999999" customHeight="1" x14ac:dyDescent="0.3">
      <c r="A18" s="7"/>
      <c r="B18" s="79"/>
      <c r="C18" s="7"/>
      <c r="D18" s="7"/>
      <c r="E18" s="7"/>
      <c r="F18" s="7"/>
    </row>
    <row r="19" spans="1:6" x14ac:dyDescent="0.3">
      <c r="A19" s="75" t="s">
        <v>94</v>
      </c>
      <c r="B19" s="76" t="s">
        <v>1</v>
      </c>
      <c r="C19" s="76" t="s">
        <v>98</v>
      </c>
      <c r="D19" s="76" t="s">
        <v>99</v>
      </c>
      <c r="E19" s="76" t="s">
        <v>100</v>
      </c>
      <c r="F19" s="76" t="s">
        <v>96</v>
      </c>
    </row>
    <row r="20" spans="1:6" x14ac:dyDescent="0.3">
      <c r="A20" s="24" t="str">
        <f>A$2</f>
        <v>Räntenetto</v>
      </c>
      <c r="B20" s="59">
        <v>19.497194839651499</v>
      </c>
      <c r="C20" s="59">
        <v>20.974319151269498</v>
      </c>
      <c r="D20" s="59">
        <v>23.024259654490407</v>
      </c>
      <c r="E20" s="59">
        <v>22.779307788398597</v>
      </c>
      <c r="F20" s="59">
        <v>86.275081433810001</v>
      </c>
    </row>
    <row r="21" spans="1:6" x14ac:dyDescent="0.3">
      <c r="A21" s="24" t="str">
        <f>A$3</f>
        <v>Provisionsnetto</v>
      </c>
      <c r="B21" s="59">
        <v>15.080412647324</v>
      </c>
      <c r="C21" s="59">
        <v>14.772772916815001</v>
      </c>
      <c r="D21" s="59">
        <v>14.049641045737399</v>
      </c>
      <c r="E21" s="59">
        <v>14.409898149792205</v>
      </c>
      <c r="F21" s="59">
        <v>58.312724759668605</v>
      </c>
    </row>
    <row r="22" spans="1:6" hidden="1" x14ac:dyDescent="0.3">
      <c r="A22" s="24" t="str">
        <f>A$4</f>
        <v>Livförsäkringsnetto</v>
      </c>
      <c r="B22" s="59" t="s">
        <v>0</v>
      </c>
      <c r="C22" s="59" t="s">
        <v>0</v>
      </c>
      <c r="D22" s="59" t="s">
        <v>0</v>
      </c>
      <c r="E22" s="59" t="s">
        <v>0</v>
      </c>
      <c r="F22" s="59" t="s">
        <v>0</v>
      </c>
    </row>
    <row r="23" spans="1:6" x14ac:dyDescent="0.3">
      <c r="A23" s="24" t="str">
        <f>A$5</f>
        <v>Övriga rörelseintäkter</v>
      </c>
      <c r="B23" s="59">
        <v>1.0622900000004099E-3</v>
      </c>
      <c r="C23" s="59">
        <v>2.2792199999999489E-2</v>
      </c>
      <c r="D23" s="59">
        <v>4.9290830000000119E-2</v>
      </c>
      <c r="E23" s="59">
        <v>0.12933271000000199</v>
      </c>
      <c r="F23" s="59">
        <v>0.202478030000002</v>
      </c>
    </row>
    <row r="24" spans="1:6" x14ac:dyDescent="0.3">
      <c r="A24" s="54" t="str">
        <f>A$6</f>
        <v>Rörelseintäkter totalt</v>
      </c>
      <c r="B24" s="77">
        <v>34.578669776975495</v>
      </c>
      <c r="C24" s="77">
        <v>35.769884268084496</v>
      </c>
      <c r="D24" s="77">
        <v>37.123191530227807</v>
      </c>
      <c r="E24" s="77">
        <v>37.318538648190803</v>
      </c>
      <c r="F24" s="77">
        <v>144.79028422347861</v>
      </c>
    </row>
    <row r="25" spans="1:6" x14ac:dyDescent="0.3">
      <c r="A25" s="24" t="str">
        <f>A$7</f>
        <v>Personalkostnader</v>
      </c>
      <c r="B25" s="26">
        <v>-3.8780501300000001</v>
      </c>
      <c r="C25" s="26">
        <v>-4.2975694999999998</v>
      </c>
      <c r="D25" s="26">
        <v>-4.4176245000000005</v>
      </c>
      <c r="E25" s="26">
        <v>-4.4689409799999975</v>
      </c>
      <c r="F25" s="26">
        <v>-17.062185109999998</v>
      </c>
    </row>
    <row r="26" spans="1:6" x14ac:dyDescent="0.3">
      <c r="A26" s="24" t="str">
        <f>A$8</f>
        <v>Övriga rörelsekostnader   1)</v>
      </c>
      <c r="B26" s="26">
        <v>-22.574647658933678</v>
      </c>
      <c r="C26" s="26">
        <v>-20.230506311504683</v>
      </c>
      <c r="D26" s="26">
        <v>-18.958076567086906</v>
      </c>
      <c r="E26" s="26">
        <v>-22.404302551061654</v>
      </c>
      <c r="F26" s="26">
        <v>-84.167533088586922</v>
      </c>
    </row>
    <row r="27" spans="1:6" x14ac:dyDescent="0.3">
      <c r="A27" s="54" t="str">
        <f>A$9</f>
        <v>Rörelsekostnader totalt</v>
      </c>
      <c r="B27" s="77">
        <v>-26.452697788933676</v>
      </c>
      <c r="C27" s="77">
        <v>-24.528075811504685</v>
      </c>
      <c r="D27" s="77">
        <v>-23.375701067086908</v>
      </c>
      <c r="E27" s="77">
        <v>-26.873243531061654</v>
      </c>
      <c r="F27" s="77">
        <v>-101.22971819858692</v>
      </c>
    </row>
    <row r="28" spans="1:6" x14ac:dyDescent="0.3">
      <c r="A28" s="74" t="str">
        <f>A$10</f>
        <v>Nedskrivningar av materiella och immateriella tillgångar</v>
      </c>
      <c r="B28" s="59" t="s">
        <v>0</v>
      </c>
      <c r="C28" s="59" t="s">
        <v>0</v>
      </c>
      <c r="D28" s="59" t="s">
        <v>0</v>
      </c>
      <c r="E28" s="59">
        <v>-3.9781870000000004E-2</v>
      </c>
      <c r="F28" s="59">
        <v>-3.9781870000000004E-2</v>
      </c>
    </row>
    <row r="29" spans="1:6" ht="26" x14ac:dyDescent="0.3">
      <c r="A29" s="78" t="str">
        <f>A$11</f>
        <v>Förväntade kreditförluster och nedskrivningar av krediter och övriga åtaganden</v>
      </c>
      <c r="B29" s="59">
        <v>0.30348759000000003</v>
      </c>
      <c r="C29" s="59">
        <v>-2.3750643899999999</v>
      </c>
      <c r="D29" s="59">
        <v>-1.00221224</v>
      </c>
      <c r="E29" s="59">
        <v>-7.1497688799999999</v>
      </c>
      <c r="F29" s="59">
        <v>-10.223557919999999</v>
      </c>
    </row>
    <row r="30" spans="1:6" hidden="1" x14ac:dyDescent="0.3">
      <c r="A30" s="24" t="str">
        <f>A$12</f>
        <v>Andel av intresseföretagens resultat</v>
      </c>
      <c r="B30" s="59" t="s">
        <v>0</v>
      </c>
      <c r="C30" s="59" t="s">
        <v>0</v>
      </c>
      <c r="D30" s="59" t="s">
        <v>0</v>
      </c>
      <c r="E30" s="59" t="s">
        <v>0</v>
      </c>
      <c r="F30" s="59" t="s">
        <v>0</v>
      </c>
    </row>
    <row r="31" spans="1:6" x14ac:dyDescent="0.3">
      <c r="A31" s="54" t="str">
        <f>A$13</f>
        <v>Rörelseresultat</v>
      </c>
      <c r="B31" s="77">
        <v>8.4294595780418184</v>
      </c>
      <c r="C31" s="77">
        <v>8.8667440665798107</v>
      </c>
      <c r="D31" s="77">
        <v>12.745278223140899</v>
      </c>
      <c r="E31" s="77">
        <v>3.2557443671291484</v>
      </c>
      <c r="F31" s="77">
        <v>33.297226234891689</v>
      </c>
    </row>
    <row r="32" spans="1:6" x14ac:dyDescent="0.3">
      <c r="A32" s="7"/>
      <c r="B32" s="79"/>
      <c r="C32" s="79"/>
      <c r="D32" s="79"/>
      <c r="E32" s="79"/>
      <c r="F32" s="79"/>
    </row>
    <row r="33" spans="1:6" x14ac:dyDescent="0.3">
      <c r="A33" s="24" t="str">
        <f>A$15</f>
        <v>Jämförbara rörelseintäkter</v>
      </c>
      <c r="B33" s="59">
        <v>34.578669776975403</v>
      </c>
      <c r="C33" s="59">
        <v>35.769884268084596</v>
      </c>
      <c r="D33" s="59">
        <v>37.123191530227999</v>
      </c>
      <c r="E33" s="59">
        <v>37.318538648191009</v>
      </c>
      <c r="F33" s="59">
        <v>144.79028422347901</v>
      </c>
    </row>
    <row r="34" spans="1:6" s="10" customFormat="1" x14ac:dyDescent="0.3">
      <c r="A34" s="8" t="str">
        <f>A$16</f>
        <v>Jämförbara rörelsekostnader</v>
      </c>
      <c r="B34" s="59">
        <v>-26.452697788933701</v>
      </c>
      <c r="C34" s="59">
        <v>-24.528075811504596</v>
      </c>
      <c r="D34" s="59">
        <v>-23.375701067086908</v>
      </c>
      <c r="E34" s="59">
        <v>-26.096464151061795</v>
      </c>
      <c r="F34" s="59">
        <v>-100.452938818587</v>
      </c>
    </row>
    <row r="35" spans="1:6" s="10" customFormat="1" x14ac:dyDescent="0.3">
      <c r="A35" s="16" t="str">
        <f>A$17</f>
        <v>Jämförbart rörelseresultat</v>
      </c>
      <c r="B35" s="6">
        <v>8.4294595780416994</v>
      </c>
      <c r="C35" s="6">
        <v>8.8667440665799955</v>
      </c>
      <c r="D35" s="6">
        <v>12.745278223141103</v>
      </c>
      <c r="E35" s="6">
        <v>4.0723056171291958</v>
      </c>
      <c r="F35" s="6">
        <v>34.113787484891994</v>
      </c>
    </row>
    <row r="37" spans="1:6" x14ac:dyDescent="0.3">
      <c r="A37" s="75" t="s">
        <v>97</v>
      </c>
      <c r="B37" s="76" t="s">
        <v>1</v>
      </c>
      <c r="C37" s="76" t="s">
        <v>98</v>
      </c>
      <c r="D37" s="76" t="s">
        <v>99</v>
      </c>
      <c r="E37" s="76" t="s">
        <v>100</v>
      </c>
      <c r="F37" s="76" t="s">
        <v>96</v>
      </c>
    </row>
    <row r="38" spans="1:6" x14ac:dyDescent="0.3">
      <c r="A38" s="24" t="str">
        <f>A$2</f>
        <v>Räntenetto</v>
      </c>
      <c r="B38" s="59">
        <v>0.49423657116006903</v>
      </c>
      <c r="C38" s="59">
        <v>0.53484906190646087</v>
      </c>
      <c r="D38" s="59">
        <v>0.66809573154965007</v>
      </c>
      <c r="E38" s="59">
        <v>1.68370191166838</v>
      </c>
      <c r="F38" s="59">
        <v>3.38088327628456</v>
      </c>
    </row>
    <row r="39" spans="1:6" x14ac:dyDescent="0.3">
      <c r="A39" s="24" t="str">
        <f>A$3</f>
        <v>Provisionsnetto</v>
      </c>
      <c r="B39" s="59">
        <v>16.7010616187154</v>
      </c>
      <c r="C39" s="59">
        <v>17.490670173815502</v>
      </c>
      <c r="D39" s="59">
        <v>16.274711701725096</v>
      </c>
      <c r="E39" s="59">
        <v>15.083488626051803</v>
      </c>
      <c r="F39" s="59">
        <v>65.549932120307801</v>
      </c>
    </row>
    <row r="40" spans="1:6" hidden="1" x14ac:dyDescent="0.3">
      <c r="A40" s="24" t="str">
        <f>A$4</f>
        <v>Livförsäkringsnetto</v>
      </c>
      <c r="B40" s="59" t="s">
        <v>0</v>
      </c>
      <c r="C40" s="59" t="s">
        <v>0</v>
      </c>
      <c r="D40" s="59" t="s">
        <v>0</v>
      </c>
      <c r="E40" s="59" t="s">
        <v>0</v>
      </c>
      <c r="F40" s="59" t="s">
        <v>0</v>
      </c>
    </row>
    <row r="41" spans="1:6" x14ac:dyDescent="0.3">
      <c r="A41" s="24" t="str">
        <f>A$5</f>
        <v>Övriga rörelseintäkter</v>
      </c>
      <c r="B41" s="59">
        <v>0.13723991999999999</v>
      </c>
      <c r="C41" s="59">
        <v>0.10610896000000003</v>
      </c>
      <c r="D41" s="59">
        <v>7.2480120000000009E-2</v>
      </c>
      <c r="E41" s="59">
        <v>4.8222939999999992E-2</v>
      </c>
      <c r="F41" s="59">
        <v>0.36405194000000002</v>
      </c>
    </row>
    <row r="42" spans="1:6" x14ac:dyDescent="0.3">
      <c r="A42" s="54" t="str">
        <f>A$6</f>
        <v>Rörelseintäkter totalt</v>
      </c>
      <c r="B42" s="77">
        <v>17.332538109875468</v>
      </c>
      <c r="C42" s="77">
        <v>18.131628195721962</v>
      </c>
      <c r="D42" s="77">
        <v>17.015287553274746</v>
      </c>
      <c r="E42" s="77">
        <v>16.815413477720181</v>
      </c>
      <c r="F42" s="77">
        <v>69.294867336592361</v>
      </c>
    </row>
    <row r="43" spans="1:6" x14ac:dyDescent="0.3">
      <c r="A43" s="24" t="str">
        <f>A$7</f>
        <v>Personalkostnader</v>
      </c>
      <c r="B43" s="59">
        <v>-5.7257667300000001</v>
      </c>
      <c r="C43" s="59">
        <v>-4.3445041299999989</v>
      </c>
      <c r="D43" s="59">
        <v>-4.8833188700000019</v>
      </c>
      <c r="E43" s="59">
        <v>-4.2483559199999981</v>
      </c>
      <c r="F43" s="59">
        <v>-19.201945649999999</v>
      </c>
    </row>
    <row r="44" spans="1:6" x14ac:dyDescent="0.3">
      <c r="A44" s="24" t="str">
        <f>A$8</f>
        <v>Övriga rörelsekostnader   1)</v>
      </c>
      <c r="B44" s="59">
        <v>-7.4595140280012169</v>
      </c>
      <c r="C44" s="59">
        <v>-8.029937637549871</v>
      </c>
      <c r="D44" s="59">
        <v>-6.9692653876698021</v>
      </c>
      <c r="E44" s="59">
        <v>-8.3875879057338913</v>
      </c>
      <c r="F44" s="59">
        <v>-30.846304958954782</v>
      </c>
    </row>
    <row r="45" spans="1:6" x14ac:dyDescent="0.3">
      <c r="A45" s="54" t="str">
        <f>A$9</f>
        <v>Rörelsekostnader totalt</v>
      </c>
      <c r="B45" s="77">
        <v>-13.185280758001216</v>
      </c>
      <c r="C45" s="77">
        <v>-12.37444176754987</v>
      </c>
      <c r="D45" s="77">
        <v>-11.852584257669804</v>
      </c>
      <c r="E45" s="77">
        <v>-12.635943825733889</v>
      </c>
      <c r="F45" s="77">
        <v>-50.048250608954781</v>
      </c>
    </row>
    <row r="46" spans="1:6" hidden="1" x14ac:dyDescent="0.3">
      <c r="A46" s="74" t="str">
        <f>A$10</f>
        <v>Nedskrivningar av materiella och immateriella tillgångar</v>
      </c>
      <c r="B46" s="59" t="s">
        <v>0</v>
      </c>
      <c r="C46" s="59" t="s">
        <v>0</v>
      </c>
      <c r="D46" s="59" t="s">
        <v>0</v>
      </c>
      <c r="E46" s="59" t="s">
        <v>0</v>
      </c>
      <c r="F46" s="59" t="s">
        <v>0</v>
      </c>
    </row>
    <row r="47" spans="1:6" hidden="1" x14ac:dyDescent="0.3">
      <c r="A47" s="24" t="str">
        <f>A$11</f>
        <v>Förväntade kreditförluster och nedskrivningar av krediter och övriga åtaganden</v>
      </c>
      <c r="B47" s="59" t="s">
        <v>0</v>
      </c>
      <c r="C47" s="59" t="s">
        <v>0</v>
      </c>
      <c r="D47" s="59" t="s">
        <v>0</v>
      </c>
      <c r="E47" s="59" t="s">
        <v>0</v>
      </c>
      <c r="F47" s="59" t="s">
        <v>0</v>
      </c>
    </row>
    <row r="48" spans="1:6" hidden="1" x14ac:dyDescent="0.3">
      <c r="A48" s="24" t="str">
        <f>A$12</f>
        <v>Andel av intresseföretagens resultat</v>
      </c>
      <c r="B48" s="59" t="s">
        <v>0</v>
      </c>
      <c r="C48" s="59" t="s">
        <v>0</v>
      </c>
      <c r="D48" s="59" t="s">
        <v>0</v>
      </c>
      <c r="E48" s="59" t="s">
        <v>0</v>
      </c>
      <c r="F48" s="59" t="s">
        <v>0</v>
      </c>
    </row>
    <row r="49" spans="1:6" x14ac:dyDescent="0.3">
      <c r="A49" s="54" t="str">
        <f>A$13</f>
        <v>Rörelseresultat</v>
      </c>
      <c r="B49" s="77">
        <v>4.1472573518742522</v>
      </c>
      <c r="C49" s="77">
        <v>5.7571864281720924</v>
      </c>
      <c r="D49" s="77">
        <v>5.1627032956049419</v>
      </c>
      <c r="E49" s="77">
        <v>4.1794696519862917</v>
      </c>
      <c r="F49" s="77">
        <v>19.24661672763758</v>
      </c>
    </row>
    <row r="50" spans="1:6" x14ac:dyDescent="0.3">
      <c r="A50" s="7"/>
      <c r="B50" s="79"/>
      <c r="C50" s="79"/>
      <c r="D50" s="79"/>
      <c r="E50" s="79"/>
      <c r="F50" s="79"/>
    </row>
    <row r="51" spans="1:6" x14ac:dyDescent="0.3">
      <c r="A51" s="24" t="str">
        <f>A$15</f>
        <v>Jämförbara rörelseintäkter</v>
      </c>
      <c r="B51" s="59">
        <v>17.332538109875401</v>
      </c>
      <c r="C51" s="59">
        <v>18.131628195722101</v>
      </c>
      <c r="D51" s="59">
        <v>17.015287553274696</v>
      </c>
      <c r="E51" s="59">
        <v>16.815413477720107</v>
      </c>
      <c r="F51" s="59">
        <v>69.294867336592304</v>
      </c>
    </row>
    <row r="52" spans="1:6" s="10" customFormat="1" x14ac:dyDescent="0.3">
      <c r="A52" s="8" t="str">
        <f>A$16</f>
        <v>Jämförbara rörelsekostnader</v>
      </c>
      <c r="B52" s="59">
        <v>-13.1852807580012</v>
      </c>
      <c r="C52" s="59">
        <v>-12.374441767549898</v>
      </c>
      <c r="D52" s="59">
        <v>-11.852584257669701</v>
      </c>
      <c r="E52" s="59">
        <v>-12.164688955733901</v>
      </c>
      <c r="F52" s="59">
        <v>-49.5769957389547</v>
      </c>
    </row>
    <row r="53" spans="1:6" s="10" customFormat="1" x14ac:dyDescent="0.3">
      <c r="A53" s="16" t="str">
        <f>A$17</f>
        <v>Jämförbart rörelseresultat</v>
      </c>
      <c r="B53" s="6">
        <v>4.1472573518741989</v>
      </c>
      <c r="C53" s="6">
        <v>5.7571864281722007</v>
      </c>
      <c r="D53" s="6">
        <v>5.1627032956050005</v>
      </c>
      <c r="E53" s="6">
        <v>4.6507245219862003</v>
      </c>
      <c r="F53" s="6">
        <v>19.7178715976376</v>
      </c>
    </row>
    <row r="55" spans="1:6" x14ac:dyDescent="0.3">
      <c r="A55" s="75" t="s">
        <v>101</v>
      </c>
      <c r="B55" s="76" t="s">
        <v>1</v>
      </c>
      <c r="C55" s="76" t="s">
        <v>98</v>
      </c>
      <c r="D55" s="76" t="s">
        <v>99</v>
      </c>
      <c r="E55" s="76" t="s">
        <v>100</v>
      </c>
      <c r="F55" s="76" t="s">
        <v>96</v>
      </c>
    </row>
    <row r="56" spans="1:6" hidden="1" x14ac:dyDescent="0.3">
      <c r="A56" s="24" t="str">
        <f>A$2</f>
        <v>Räntenetto</v>
      </c>
      <c r="B56" s="59" t="s">
        <v>0</v>
      </c>
      <c r="C56" s="59" t="s">
        <v>0</v>
      </c>
      <c r="D56" s="59" t="s">
        <v>0</v>
      </c>
      <c r="E56" s="59" t="s">
        <v>0</v>
      </c>
      <c r="F56" s="59" t="s">
        <v>0</v>
      </c>
    </row>
    <row r="57" spans="1:6" hidden="1" x14ac:dyDescent="0.3">
      <c r="A57" s="24" t="str">
        <f>A$3</f>
        <v>Provisionsnetto</v>
      </c>
      <c r="B57" s="59" t="s">
        <v>0</v>
      </c>
      <c r="C57" s="59" t="s">
        <v>0</v>
      </c>
      <c r="D57" s="59" t="s">
        <v>0</v>
      </c>
      <c r="E57" s="59" t="s">
        <v>0</v>
      </c>
      <c r="F57" s="59" t="s">
        <v>0</v>
      </c>
    </row>
    <row r="58" spans="1:6" x14ac:dyDescent="0.3">
      <c r="A58" s="24" t="str">
        <f>A$4</f>
        <v>Livförsäkringsnetto</v>
      </c>
      <c r="B58" s="59">
        <v>22.196408719999997</v>
      </c>
      <c r="C58" s="59">
        <v>35.556490120000106</v>
      </c>
      <c r="D58" s="59">
        <v>20.264817009999888</v>
      </c>
      <c r="E58" s="59">
        <v>4.0653413400000034</v>
      </c>
      <c r="F58" s="59">
        <v>82.083057189999991</v>
      </c>
    </row>
    <row r="59" spans="1:6" hidden="1" x14ac:dyDescent="0.3">
      <c r="A59" s="24" t="str">
        <f>A$5</f>
        <v>Övriga rörelseintäkter</v>
      </c>
      <c r="B59" s="59" t="s">
        <v>0</v>
      </c>
      <c r="C59" s="59" t="s">
        <v>0</v>
      </c>
      <c r="D59" s="59" t="s">
        <v>0</v>
      </c>
      <c r="E59" s="59" t="s">
        <v>0</v>
      </c>
      <c r="F59" s="59" t="s">
        <v>0</v>
      </c>
    </row>
    <row r="60" spans="1:6" x14ac:dyDescent="0.3">
      <c r="A60" s="54" t="str">
        <f>A$6</f>
        <v>Rörelseintäkter totalt</v>
      </c>
      <c r="B60" s="77">
        <v>22.196408719999997</v>
      </c>
      <c r="C60" s="77">
        <v>35.556490120000106</v>
      </c>
      <c r="D60" s="77">
        <v>20.264817009999888</v>
      </c>
      <c r="E60" s="77">
        <v>4.0653413400000034</v>
      </c>
      <c r="F60" s="77">
        <v>82.083057189999991</v>
      </c>
    </row>
    <row r="61" spans="1:6" x14ac:dyDescent="0.3">
      <c r="A61" s="24" t="str">
        <f>A$7</f>
        <v>Personalkostnader</v>
      </c>
      <c r="B61" s="59">
        <v>-0.50977421999999994</v>
      </c>
      <c r="C61" s="59">
        <v>-0.55320384000000011</v>
      </c>
      <c r="D61" s="59">
        <v>-0.51565578000000012</v>
      </c>
      <c r="E61" s="59">
        <v>-0.57949210999999989</v>
      </c>
      <c r="F61" s="59">
        <v>-2.1581259500000001</v>
      </c>
    </row>
    <row r="62" spans="1:6" x14ac:dyDescent="0.3">
      <c r="A62" s="24" t="str">
        <f>A$8</f>
        <v>Övriga rörelsekostnader   1)</v>
      </c>
      <c r="B62" s="59">
        <v>-1.8344816640999999</v>
      </c>
      <c r="C62" s="59">
        <v>-1.9683769393999999</v>
      </c>
      <c r="D62" s="59">
        <v>-1.9056625395999998</v>
      </c>
      <c r="E62" s="59">
        <v>-1.8781059125999997</v>
      </c>
      <c r="F62" s="59">
        <v>-7.5866270556999993</v>
      </c>
    </row>
    <row r="63" spans="1:6" x14ac:dyDescent="0.3">
      <c r="A63" s="54" t="str">
        <f>A$9</f>
        <v>Rörelsekostnader totalt</v>
      </c>
      <c r="B63" s="77">
        <v>-2.3442558840999999</v>
      </c>
      <c r="C63" s="77">
        <v>-2.5215807793999998</v>
      </c>
      <c r="D63" s="77">
        <v>-2.4213183196000001</v>
      </c>
      <c r="E63" s="77">
        <v>-2.4575980225999996</v>
      </c>
      <c r="F63" s="77">
        <v>-9.7447530056999998</v>
      </c>
    </row>
    <row r="64" spans="1:6" hidden="1" x14ac:dyDescent="0.3">
      <c r="A64" s="74" t="str">
        <f>A$10</f>
        <v>Nedskrivningar av materiella och immateriella tillgångar</v>
      </c>
      <c r="B64" s="59" t="s">
        <v>0</v>
      </c>
      <c r="C64" s="59" t="s">
        <v>0</v>
      </c>
      <c r="D64" s="59" t="s">
        <v>0</v>
      </c>
      <c r="E64" s="59" t="s">
        <v>0</v>
      </c>
      <c r="F64" s="59" t="s">
        <v>0</v>
      </c>
    </row>
    <row r="65" spans="1:6" hidden="1" x14ac:dyDescent="0.3">
      <c r="A65" s="24" t="str">
        <f>A$11</f>
        <v>Förväntade kreditförluster och nedskrivningar av krediter och övriga åtaganden</v>
      </c>
      <c r="B65" s="59" t="s">
        <v>0</v>
      </c>
      <c r="C65" s="59" t="s">
        <v>0</v>
      </c>
      <c r="D65" s="59" t="s">
        <v>0</v>
      </c>
      <c r="E65" s="59" t="s">
        <v>0</v>
      </c>
      <c r="F65" s="59" t="s">
        <v>0</v>
      </c>
    </row>
    <row r="66" spans="1:6" hidden="1" x14ac:dyDescent="0.3">
      <c r="A66" s="24" t="str">
        <f>A$12</f>
        <v>Andel av intresseföretagens resultat</v>
      </c>
      <c r="B66" s="59" t="s">
        <v>0</v>
      </c>
      <c r="C66" s="59" t="s">
        <v>0</v>
      </c>
      <c r="D66" s="59" t="s">
        <v>0</v>
      </c>
      <c r="E66" s="59" t="s">
        <v>0</v>
      </c>
      <c r="F66" s="59" t="s">
        <v>0</v>
      </c>
    </row>
    <row r="67" spans="1:6" x14ac:dyDescent="0.3">
      <c r="A67" s="54" t="str">
        <f>A$13</f>
        <v>Rörelseresultat</v>
      </c>
      <c r="B67" s="77">
        <v>19.852152835899997</v>
      </c>
      <c r="C67" s="77">
        <v>33.034909340600109</v>
      </c>
      <c r="D67" s="77">
        <v>17.843498690399887</v>
      </c>
      <c r="E67" s="77">
        <v>1.6077433174000038</v>
      </c>
      <c r="F67" s="77">
        <v>72.338304184299986</v>
      </c>
    </row>
    <row r="68" spans="1:6" x14ac:dyDescent="0.3">
      <c r="A68" s="7"/>
      <c r="B68" s="79"/>
      <c r="C68" s="79"/>
      <c r="D68" s="79"/>
      <c r="E68" s="79"/>
      <c r="F68" s="79"/>
    </row>
    <row r="69" spans="1:6" x14ac:dyDescent="0.3">
      <c r="A69" s="24" t="str">
        <f>A$15</f>
        <v>Jämförbara rörelseintäkter</v>
      </c>
      <c r="B69" s="59">
        <v>22.196408719999997</v>
      </c>
      <c r="C69" s="59">
        <v>35.556490120000007</v>
      </c>
      <c r="D69" s="59">
        <v>20.264817009999987</v>
      </c>
      <c r="E69" s="59">
        <v>4.0653413400000034</v>
      </c>
      <c r="F69" s="59">
        <v>82.083057189999991</v>
      </c>
    </row>
    <row r="70" spans="1:6" s="10" customFormat="1" x14ac:dyDescent="0.3">
      <c r="A70" s="8" t="str">
        <f>A$16</f>
        <v>Jämförbara rörelsekostnader</v>
      </c>
      <c r="B70" s="59">
        <v>-2.3442558840999999</v>
      </c>
      <c r="C70" s="59">
        <v>-2.5215807793999998</v>
      </c>
      <c r="D70" s="59">
        <v>-2.4213183196000001</v>
      </c>
      <c r="E70" s="59">
        <v>-2.3975980225999995</v>
      </c>
      <c r="F70" s="59">
        <v>-9.6847530056999993</v>
      </c>
    </row>
    <row r="71" spans="1:6" s="10" customFormat="1" x14ac:dyDescent="0.3">
      <c r="A71" s="16" t="str">
        <f>A$17</f>
        <v>Jämförbart rörelseresultat</v>
      </c>
      <c r="B71" s="6">
        <v>19.852152835899997</v>
      </c>
      <c r="C71" s="6">
        <v>33.034909340600009</v>
      </c>
      <c r="D71" s="6">
        <v>17.843498690399983</v>
      </c>
      <c r="E71" s="6">
        <v>1.66774331740001</v>
      </c>
      <c r="F71" s="6">
        <v>72.398304184300002</v>
      </c>
    </row>
    <row r="73" spans="1:6" x14ac:dyDescent="0.3">
      <c r="A73" s="75" t="s">
        <v>102</v>
      </c>
      <c r="B73" s="76" t="s">
        <v>1</v>
      </c>
      <c r="C73" s="76" t="s">
        <v>98</v>
      </c>
      <c r="D73" s="76" t="s">
        <v>99</v>
      </c>
      <c r="E73" s="76" t="s">
        <v>100</v>
      </c>
      <c r="F73" s="76" t="s">
        <v>96</v>
      </c>
    </row>
    <row r="74" spans="1:6" x14ac:dyDescent="0.3">
      <c r="A74" s="24" t="str">
        <f>A$2</f>
        <v>Räntenetto</v>
      </c>
      <c r="B74" s="59">
        <v>5.11947280918847</v>
      </c>
      <c r="C74" s="59">
        <v>4.302747436824121</v>
      </c>
      <c r="D74" s="59">
        <v>0.34532715395982017</v>
      </c>
      <c r="E74" s="59">
        <v>-0.29484414006689086</v>
      </c>
      <c r="F74" s="59">
        <v>9.4727032599055203</v>
      </c>
    </row>
    <row r="75" spans="1:6" x14ac:dyDescent="0.3">
      <c r="A75" s="24" t="str">
        <f>A$3</f>
        <v>Provisionsnetto</v>
      </c>
      <c r="B75" s="59">
        <v>1.4694178839666401</v>
      </c>
      <c r="C75" s="59">
        <v>1.3696129393754599</v>
      </c>
      <c r="D75" s="59">
        <v>1.5254958825334302</v>
      </c>
      <c r="E75" s="59">
        <v>1.57593060415818</v>
      </c>
      <c r="F75" s="59">
        <v>5.9404573100337101</v>
      </c>
    </row>
    <row r="76" spans="1:6" hidden="1" x14ac:dyDescent="0.3">
      <c r="A76" s="24" t="str">
        <f>A$4</f>
        <v>Livförsäkringsnetto</v>
      </c>
      <c r="B76" s="59" t="s">
        <v>0</v>
      </c>
      <c r="C76" s="59" t="s">
        <v>0</v>
      </c>
      <c r="D76" s="59" t="s">
        <v>0</v>
      </c>
      <c r="E76" s="59" t="s">
        <v>0</v>
      </c>
      <c r="F76" s="59" t="s">
        <v>0</v>
      </c>
    </row>
    <row r="77" spans="1:6" x14ac:dyDescent="0.3">
      <c r="A77" s="24" t="str">
        <f>A$5</f>
        <v>Övriga rörelseintäkter</v>
      </c>
      <c r="B77" s="59">
        <v>0.72435770000000688</v>
      </c>
      <c r="C77" s="59">
        <v>1.3338211700000193</v>
      </c>
      <c r="D77" s="59">
        <v>-1.1833368299999218</v>
      </c>
      <c r="E77" s="59">
        <v>1.3555529299988236</v>
      </c>
      <c r="F77" s="59">
        <v>2.2303949699989278</v>
      </c>
    </row>
    <row r="78" spans="1:6" x14ac:dyDescent="0.3">
      <c r="A78" s="54" t="str">
        <f>A$6</f>
        <v>Rörelseintäkter totalt</v>
      </c>
      <c r="B78" s="77">
        <v>7.3132483931551171</v>
      </c>
      <c r="C78" s="77">
        <v>7.0061815461996009</v>
      </c>
      <c r="D78" s="77">
        <v>0.68748620649332848</v>
      </c>
      <c r="E78" s="77">
        <v>2.6366393940901127</v>
      </c>
      <c r="F78" s="77">
        <v>17.643555539938156</v>
      </c>
    </row>
    <row r="79" spans="1:6" x14ac:dyDescent="0.3">
      <c r="A79" s="24" t="str">
        <f>A$7</f>
        <v>Personalkostnader</v>
      </c>
      <c r="B79" s="26">
        <v>-10.38354182</v>
      </c>
      <c r="C79" s="26">
        <v>-10.735739410000003</v>
      </c>
      <c r="D79" s="26">
        <v>-10.274212539999997</v>
      </c>
      <c r="E79" s="26">
        <v>-10.57744331</v>
      </c>
      <c r="F79" s="26">
        <v>-41.970937079999999</v>
      </c>
    </row>
    <row r="80" spans="1:6" x14ac:dyDescent="0.3">
      <c r="A80" s="24" t="str">
        <f>A$8</f>
        <v>Övriga rörelsekostnader   1)</v>
      </c>
      <c r="B80" s="26">
        <v>6.3100780410349406</v>
      </c>
      <c r="C80" s="26">
        <v>5.5815201584544587</v>
      </c>
      <c r="D80" s="26">
        <v>4.9963826843566981</v>
      </c>
      <c r="E80" s="26">
        <v>5.8103008093955957</v>
      </c>
      <c r="F80" s="26">
        <v>22.698281693241693</v>
      </c>
    </row>
    <row r="81" spans="1:6" x14ac:dyDescent="0.3">
      <c r="A81" s="54" t="str">
        <f>A$9</f>
        <v>Rörelsekostnader totalt</v>
      </c>
      <c r="B81" s="77">
        <v>-4.073463778965059</v>
      </c>
      <c r="C81" s="77">
        <v>-5.1542192515455438</v>
      </c>
      <c r="D81" s="77">
        <v>-5.277829855643299</v>
      </c>
      <c r="E81" s="77">
        <v>-4.7671425006044039</v>
      </c>
      <c r="F81" s="77">
        <v>-19.272655386758306</v>
      </c>
    </row>
    <row r="82" spans="1:6" hidden="1" x14ac:dyDescent="0.3">
      <c r="A82" s="74" t="str">
        <f>A$10</f>
        <v>Nedskrivningar av materiella och immateriella tillgångar</v>
      </c>
      <c r="B82" s="59" t="s">
        <v>0</v>
      </c>
      <c r="C82" s="59" t="s">
        <v>0</v>
      </c>
      <c r="D82" s="59" t="s">
        <v>0</v>
      </c>
      <c r="E82" s="59" t="s">
        <v>0</v>
      </c>
      <c r="F82" s="59" t="s">
        <v>0</v>
      </c>
    </row>
    <row r="83" spans="1:6" hidden="1" x14ac:dyDescent="0.3">
      <c r="A83" s="24" t="str">
        <f>A$11</f>
        <v>Förväntade kreditförluster och nedskrivningar av krediter och övriga åtaganden</v>
      </c>
      <c r="B83" s="59" t="s">
        <v>0</v>
      </c>
      <c r="C83" s="59" t="s">
        <v>0</v>
      </c>
      <c r="D83" s="59" t="s">
        <v>0</v>
      </c>
      <c r="E83" s="59" t="s">
        <v>0</v>
      </c>
      <c r="F83" s="59" t="s">
        <v>0</v>
      </c>
    </row>
    <row r="84" spans="1:6" hidden="1" x14ac:dyDescent="0.3">
      <c r="A84" s="24" t="str">
        <f>A$12</f>
        <v>Andel av intresseföretagens resultat</v>
      </c>
      <c r="B84" s="59" t="s">
        <v>0</v>
      </c>
      <c r="C84" s="59" t="s">
        <v>0</v>
      </c>
      <c r="D84" s="59" t="s">
        <v>0</v>
      </c>
      <c r="E84" s="59" t="s">
        <v>0</v>
      </c>
      <c r="F84" s="59" t="s">
        <v>0</v>
      </c>
    </row>
    <row r="85" spans="1:6" x14ac:dyDescent="0.3">
      <c r="A85" s="54" t="str">
        <f>A$13</f>
        <v>Rörelseresultat</v>
      </c>
      <c r="B85" s="77">
        <v>3.2397846141900581</v>
      </c>
      <c r="C85" s="77">
        <v>1.851962294654057</v>
      </c>
      <c r="D85" s="77">
        <v>-4.5903436491499701</v>
      </c>
      <c r="E85" s="77">
        <v>-2.1305031065142912</v>
      </c>
      <c r="F85" s="77">
        <v>-1.6290998468201501</v>
      </c>
    </row>
    <row r="86" spans="1:6" x14ac:dyDescent="0.3">
      <c r="A86" s="7"/>
      <c r="B86" s="79"/>
      <c r="C86" s="79"/>
      <c r="D86" s="79"/>
      <c r="E86" s="79"/>
      <c r="F86" s="79"/>
    </row>
    <row r="87" spans="1:6" x14ac:dyDescent="0.3">
      <c r="A87" s="24" t="str">
        <f>A$15</f>
        <v>Jämförbara rörelseintäkter</v>
      </c>
      <c r="B87" s="59">
        <v>7.1332483931551103</v>
      </c>
      <c r="C87" s="59">
        <v>7.0061815461995884</v>
      </c>
      <c r="D87" s="59">
        <v>0.68748620649339998</v>
      </c>
      <c r="E87" s="59">
        <v>2.6366393940909028</v>
      </c>
      <c r="F87" s="59">
        <v>17.463555539939001</v>
      </c>
    </row>
    <row r="88" spans="1:6" s="10" customFormat="1" x14ac:dyDescent="0.3">
      <c r="A88" s="8" t="str">
        <f>A$16</f>
        <v>Jämförbara rörelsekostnader</v>
      </c>
      <c r="B88" s="59">
        <v>-4.0734637789650598</v>
      </c>
      <c r="C88" s="59">
        <v>-5.154219251545479</v>
      </c>
      <c r="D88" s="59">
        <v>-5.2778298556433612</v>
      </c>
      <c r="E88" s="59">
        <v>-4.704845160604302</v>
      </c>
      <c r="F88" s="59">
        <v>-19.210358046758202</v>
      </c>
    </row>
    <row r="89" spans="1:6" s="10" customFormat="1" x14ac:dyDescent="0.3">
      <c r="A89" s="16" t="str">
        <f>A$17</f>
        <v>Jämförbart rörelseresultat</v>
      </c>
      <c r="B89" s="6">
        <v>3.05978461419005</v>
      </c>
      <c r="C89" s="6">
        <v>1.8519622946541099</v>
      </c>
      <c r="D89" s="6">
        <v>-4.5903436491499594</v>
      </c>
      <c r="E89" s="6">
        <v>-2.0682057665133997</v>
      </c>
      <c r="F89" s="6">
        <v>-1.7468025068191997</v>
      </c>
    </row>
    <row r="91" spans="1:6" x14ac:dyDescent="0.3">
      <c r="A91" s="75" t="s">
        <v>103</v>
      </c>
      <c r="B91" s="76" t="s">
        <v>1</v>
      </c>
      <c r="C91" s="76" t="s">
        <v>98</v>
      </c>
      <c r="D91" s="76" t="s">
        <v>99</v>
      </c>
      <c r="E91" s="76" t="s">
        <v>100</v>
      </c>
      <c r="F91" s="76" t="s">
        <v>96</v>
      </c>
    </row>
    <row r="92" spans="1:6" x14ac:dyDescent="0.3">
      <c r="A92" s="24" t="str">
        <f>A$2</f>
        <v>Räntenetto</v>
      </c>
      <c r="B92" s="59" t="s">
        <v>0</v>
      </c>
      <c r="C92" s="59">
        <v>2.3591199999799528E-3</v>
      </c>
      <c r="D92" s="59">
        <v>7.8134299999135237E-3</v>
      </c>
      <c r="E92" s="59">
        <v>4.0726650000053155E-2</v>
      </c>
      <c r="F92" s="59">
        <v>5.0899199999946632E-2</v>
      </c>
    </row>
    <row r="93" spans="1:6" x14ac:dyDescent="0.3">
      <c r="A93" s="24" t="str">
        <f>A$3</f>
        <v>Provisionsnetto</v>
      </c>
      <c r="B93" s="59">
        <v>-1.9325893100000364</v>
      </c>
      <c r="C93" s="59">
        <v>-1.9854977899999575</v>
      </c>
      <c r="D93" s="59">
        <v>-1.9558589699999374</v>
      </c>
      <c r="E93" s="59">
        <v>-1.9371432800001713</v>
      </c>
      <c r="F93" s="59">
        <v>-7.8110893500001026</v>
      </c>
    </row>
    <row r="94" spans="1:6" x14ac:dyDescent="0.3">
      <c r="A94" s="24" t="str">
        <f>A$4</f>
        <v>Livförsäkringsnetto</v>
      </c>
      <c r="B94" s="59">
        <v>-0.7651194299999986</v>
      </c>
      <c r="C94" s="59">
        <v>-0.69525512000010536</v>
      </c>
      <c r="D94" s="59">
        <v>-0.69996516999989211</v>
      </c>
      <c r="E94" s="59">
        <v>-0.74110599999993099</v>
      </c>
      <c r="F94" s="59">
        <v>-2.9014457199999271</v>
      </c>
    </row>
    <row r="95" spans="1:6" x14ac:dyDescent="0.3">
      <c r="A95" s="24" t="str">
        <f>A$5</f>
        <v>Övriga rörelseintäkter</v>
      </c>
      <c r="B95" s="59">
        <v>-6.9600000000000217E-2</v>
      </c>
      <c r="C95" s="59">
        <v>-6.9432999999999745E-2</v>
      </c>
      <c r="D95" s="59">
        <v>-2.6800000000003044E-2</v>
      </c>
      <c r="E95" s="59">
        <v>-3.7500000000002087E-2</v>
      </c>
      <c r="F95" s="59">
        <v>-0.20333300000000509</v>
      </c>
    </row>
    <row r="96" spans="1:6" x14ac:dyDescent="0.3">
      <c r="A96" s="54" t="str">
        <f>A$6</f>
        <v>Rörelseintäkter totalt</v>
      </c>
      <c r="B96" s="77">
        <v>-2.7673087400000353</v>
      </c>
      <c r="C96" s="77">
        <v>-2.7478267900000826</v>
      </c>
      <c r="D96" s="77">
        <v>-2.6748107099999192</v>
      </c>
      <c r="E96" s="77">
        <v>-2.6750226300000515</v>
      </c>
      <c r="F96" s="77">
        <v>-10.864968870000087</v>
      </c>
    </row>
    <row r="97" spans="1:6" hidden="1" x14ac:dyDescent="0.3">
      <c r="A97" s="24" t="str">
        <f>A$7</f>
        <v>Personalkostnader</v>
      </c>
      <c r="B97" s="26" t="s">
        <v>0</v>
      </c>
      <c r="C97" s="26" t="s">
        <v>0</v>
      </c>
      <c r="D97" s="26" t="s">
        <v>0</v>
      </c>
      <c r="E97" s="26" t="s">
        <v>0</v>
      </c>
      <c r="F97" s="26" t="s">
        <v>0</v>
      </c>
    </row>
    <row r="98" spans="1:6" x14ac:dyDescent="0.3">
      <c r="A98" s="24" t="str">
        <f>A$8</f>
        <v>Övriga rörelsekostnader   1)</v>
      </c>
      <c r="B98" s="26">
        <v>2.7673087299999644</v>
      </c>
      <c r="C98" s="26">
        <v>2.7478267900000866</v>
      </c>
      <c r="D98" s="26">
        <v>2.6748107099999956</v>
      </c>
      <c r="E98" s="26">
        <v>2.675022629999944</v>
      </c>
      <c r="F98" s="26">
        <v>10.864968859999991</v>
      </c>
    </row>
    <row r="99" spans="1:6" x14ac:dyDescent="0.3">
      <c r="A99" s="54" t="str">
        <f>A$9</f>
        <v>Rörelsekostnader totalt</v>
      </c>
      <c r="B99" s="77">
        <v>2.7673087299999644</v>
      </c>
      <c r="C99" s="77">
        <v>2.7478267900000866</v>
      </c>
      <c r="D99" s="77">
        <v>2.6748107099999956</v>
      </c>
      <c r="E99" s="77">
        <v>2.675022629999944</v>
      </c>
      <c r="F99" s="77">
        <v>10.864968859999991</v>
      </c>
    </row>
    <row r="100" spans="1:6" hidden="1" x14ac:dyDescent="0.3">
      <c r="A100" s="74" t="str">
        <f>A$10</f>
        <v>Nedskrivningar av materiella och immateriella tillgångar</v>
      </c>
      <c r="B100" s="59" t="s">
        <v>0</v>
      </c>
      <c r="C100" s="59" t="s">
        <v>0</v>
      </c>
      <c r="D100" s="59" t="s">
        <v>0</v>
      </c>
      <c r="E100" s="59" t="s">
        <v>0</v>
      </c>
      <c r="F100" s="59" t="s">
        <v>0</v>
      </c>
    </row>
    <row r="101" spans="1:6" hidden="1" x14ac:dyDescent="0.3">
      <c r="A101" s="24" t="str">
        <f>A$11</f>
        <v>Förväntade kreditförluster och nedskrivningar av krediter och övriga åtaganden</v>
      </c>
      <c r="B101" s="59" t="s">
        <v>0</v>
      </c>
      <c r="C101" s="59" t="s">
        <v>0</v>
      </c>
      <c r="D101" s="59" t="s">
        <v>0</v>
      </c>
      <c r="E101" s="59" t="s">
        <v>0</v>
      </c>
      <c r="F101" s="59" t="s">
        <v>0</v>
      </c>
    </row>
    <row r="102" spans="1:6" x14ac:dyDescent="0.3">
      <c r="A102" s="24" t="str">
        <f>A$12</f>
        <v>Andel av intresseföretagens resultat</v>
      </c>
      <c r="B102" s="59">
        <v>0.1076815</v>
      </c>
      <c r="C102" s="59">
        <v>0.19359022999999997</v>
      </c>
      <c r="D102" s="59">
        <v>-4.6434259999999949E-2</v>
      </c>
      <c r="E102" s="59">
        <v>-5.7384000000000046E-3</v>
      </c>
      <c r="F102" s="59">
        <v>0.24909907000000001</v>
      </c>
    </row>
    <row r="103" spans="1:6" x14ac:dyDescent="0.3">
      <c r="A103" s="54" t="str">
        <f>A$13</f>
        <v>Rörelseresultat</v>
      </c>
      <c r="B103" s="77">
        <v>0.10768148999992901</v>
      </c>
      <c r="C103" s="77">
        <v>0.19359023000000397</v>
      </c>
      <c r="D103" s="77">
        <v>-4.6434259999923566E-2</v>
      </c>
      <c r="E103" s="77">
        <v>-5.7384000001074742E-3</v>
      </c>
      <c r="F103" s="77">
        <v>0.24909905999990326</v>
      </c>
    </row>
    <row r="104" spans="1:6" x14ac:dyDescent="0.3">
      <c r="A104" s="7"/>
      <c r="B104" s="79"/>
      <c r="C104" s="79"/>
      <c r="D104" s="79"/>
      <c r="E104" s="79"/>
      <c r="F104" s="79"/>
    </row>
    <row r="105" spans="1:6" x14ac:dyDescent="0.3">
      <c r="A105" s="24" t="str">
        <f>A$15</f>
        <v>Jämförbara rörelseintäkter</v>
      </c>
      <c r="B105" s="59">
        <v>-2.7673087399998053</v>
      </c>
      <c r="C105" s="59">
        <v>-2.7478267900004028</v>
      </c>
      <c r="D105" s="59">
        <v>-2.6748107100000311</v>
      </c>
      <c r="E105" s="59">
        <v>-2.6750226300016209</v>
      </c>
      <c r="F105" s="59">
        <v>-10.86496887000186</v>
      </c>
    </row>
    <row r="106" spans="1:6" s="10" customFormat="1" x14ac:dyDescent="0.3">
      <c r="A106" s="8" t="str">
        <f>A$16</f>
        <v>Jämförbara rörelsekostnader</v>
      </c>
      <c r="B106" s="59">
        <v>2.7673087299999608</v>
      </c>
      <c r="C106" s="59">
        <v>2.7478267899998698</v>
      </c>
      <c r="D106" s="59">
        <v>2.6748107100000595</v>
      </c>
      <c r="E106" s="59">
        <v>2.6750226300000293</v>
      </c>
      <c r="F106" s="59">
        <v>10.864968859999919</v>
      </c>
    </row>
    <row r="107" spans="1:6" s="10" customFormat="1" x14ac:dyDescent="0.3">
      <c r="A107" s="16" t="str">
        <f>A$17</f>
        <v>Jämförbart rörelseresultat</v>
      </c>
      <c r="B107" s="6">
        <v>0.10768149000016081</v>
      </c>
      <c r="C107" s="6">
        <v>0.1935902299994865</v>
      </c>
      <c r="D107" s="6">
        <v>-4.6434260000026484E-2</v>
      </c>
      <c r="E107" s="6">
        <v>-5.7383999995821444E-3</v>
      </c>
      <c r="F107" s="6">
        <v>0.24909906000003867</v>
      </c>
    </row>
  </sheetData>
  <phoneticPr fontId="5" type="noConversion"/>
  <printOptions horizontalCentered="1"/>
  <pageMargins left="0.31496062992125984" right="0.31496062992125984" top="0.55118110236220474" bottom="0.15748031496062992" header="0.31496062992125984" footer="0.31496062992125984"/>
  <pageSetup paperSize="9" orientation="portrait" r:id="rId1"/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Koncernen_övergångseffekter</vt:lpstr>
      <vt:lpstr>Koncernen_Q1</vt:lpstr>
      <vt:lpstr>Koncernen_Q2</vt:lpstr>
      <vt:lpstr>Koncernen_Q3</vt:lpstr>
      <vt:lpstr>Koncernen_Q4</vt:lpstr>
      <vt:lpstr>Koncernen_Helår</vt:lpstr>
      <vt:lpstr>Koncernen+Segment</vt:lpstr>
      <vt:lpstr>Koncernen_Helår!Print_Area</vt:lpstr>
      <vt:lpstr>Koncernen_Q1!Print_Area</vt:lpstr>
      <vt:lpstr>Koncernen_Q2!Print_Area</vt:lpstr>
      <vt:lpstr>Koncernen_Q3!Print_Area</vt:lpstr>
      <vt:lpstr>Koncernen_Q4!Print_Area</vt:lpstr>
      <vt:lpstr>Koncernen_övergångseffekter!Print_Area</vt:lpstr>
      <vt:lpstr>'Koncernen+Segment'!Print_Area</vt:lpstr>
    </vt:vector>
  </TitlesOfParts>
  <Company>Rabarber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Bourn, Fredrik</dc:creator>
  <cp:lastModifiedBy>Borgström Lotta</cp:lastModifiedBy>
  <cp:lastPrinted>2023-05-08T13:46:06Z</cp:lastPrinted>
  <dcterms:created xsi:type="dcterms:W3CDTF">2008-11-06T20:09:30Z</dcterms:created>
  <dcterms:modified xsi:type="dcterms:W3CDTF">2023-05-08T15:05:13Z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